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8580" tabRatio="922" activeTab="5"/>
  </bookViews>
  <sheets>
    <sheet name="Источники 2022" sheetId="1" r:id="rId1"/>
    <sheet name="Источники 23-24" sheetId="2" r:id="rId2"/>
    <sheet name="Доходы 2022" sheetId="3" r:id="rId3"/>
    <sheet name="Доходы 23-24" sheetId="4" r:id="rId4"/>
    <sheet name="расходы 2022 год" sheetId="5" r:id="rId5"/>
    <sheet name="расходы 23-24" sheetId="6" r:id="rId6"/>
    <sheet name="РБА 2022" sheetId="7" r:id="rId7"/>
    <sheet name="РБА 23-24" sheetId="8" r:id="rId8"/>
    <sheet name="целевые 2022" sheetId="9" r:id="rId9"/>
    <sheet name="целевые 2023-2024" sheetId="10" r:id="rId10"/>
    <sheet name="мтр18" sheetId="11" r:id="rId11"/>
  </sheets>
  <externalReferences>
    <externalReference r:id="rId14"/>
  </externalReferences>
  <definedNames>
    <definedName name="_xlnm.Print_Area" localSheetId="4">'расходы 2022 год'!$A$1:$G$352</definedName>
    <definedName name="_xlnm.Print_Area" localSheetId="8">'целевые 2022'!$A$1:$G$272</definedName>
    <definedName name="_xlnm.Print_Area" localSheetId="9">'целевые 2023-2024'!$A$1:$H$217</definedName>
  </definedNames>
  <calcPr fullCalcOnLoad="1"/>
</workbook>
</file>

<file path=xl/sharedStrings.xml><?xml version="1.0" encoding="utf-8"?>
<sst xmlns="http://schemas.openxmlformats.org/spreadsheetml/2006/main" count="9667" uniqueCount="589">
  <si>
    <t>Прочие доходы от компенсации затрат бюджетов городских поселений</t>
  </si>
  <si>
    <t>Доходы от продажи квартир, находящихся в собственности городских поселений</t>
  </si>
  <si>
    <t>Иные бюджетные ассигнования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</si>
  <si>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</si>
  <si>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</si>
  <si>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</si>
  <si>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</si>
  <si>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городских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</si>
  <si>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</si>
  <si>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</si>
  <si>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</si>
  <si>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</si>
  <si>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</si>
  <si>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</si>
  <si>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</si>
  <si>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</si>
  <si>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</si>
  <si>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</si>
  <si>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</si>
  <si>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</si>
  <si>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</si>
  <si>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</si>
  <si>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</si>
  <si>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</si>
  <si>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</si>
  <si>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</si>
  <si>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</si>
  <si>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</si>
  <si>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</si>
  <si>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</si>
  <si>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</si>
  <si>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83 4 00 00000</t>
  </si>
  <si>
    <t>83 3 00 51180</t>
  </si>
  <si>
    <t>83 3 00 02100</t>
  </si>
  <si>
    <t>83 4 00 01000</t>
  </si>
  <si>
    <t>83 4 00 52101</t>
  </si>
  <si>
    <t>83 4 00 52102</t>
  </si>
  <si>
    <t>83 4 00 52103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</si>
  <si>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</si>
  <si>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</si>
  <si>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</si>
  <si>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</si>
  <si>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</si>
  <si>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</si>
  <si>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</si>
  <si>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</si>
  <si>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</si>
  <si>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</si>
  <si>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</si>
  <si>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</si>
  <si>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</si>
  <si>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</si>
  <si>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</si>
  <si>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</si>
  <si>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</si>
  <si>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</si>
  <si>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</si>
  <si>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</si>
  <si>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</si>
  <si>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</si>
  <si>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</si>
  <si>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</si>
  <si>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</si>
  <si>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</si>
  <si>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</si>
  <si>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</si>
  <si>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</si>
  <si>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</si>
  <si>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</si>
  <si>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</si>
  <si>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</si>
  <si>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Непрограммные мероприятия органов местного самоуправления муниципального образования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</si>
  <si>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</si>
  <si>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</si>
  <si>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Субвенции бюджетам городских поселений на выполнение передаваемых полномочий субъектов Российской Федерации</t>
  </si>
  <si>
    <t>02 0 00 00000</t>
  </si>
  <si>
    <t>04 0 00 00000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</si>
  <si>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</si>
  <si>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</si>
  <si>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</si>
  <si>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</si>
  <si>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</si>
  <si>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</si>
  <si>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</si>
  <si>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</si>
  <si>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</si>
  <si>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</si>
  <si>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</si>
  <si>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</si>
  <si>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</si>
  <si>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</si>
  <si>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</si>
  <si>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</si>
  <si>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</si>
  <si>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</si>
  <si>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</si>
  <si>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10000</t>
  </si>
  <si>
    <t>Дотации бюджетам бюджетной системы Российской Федерации</t>
  </si>
  <si>
    <t>30000</t>
  </si>
  <si>
    <t>30024</t>
  </si>
  <si>
    <t>35118</t>
  </si>
  <si>
    <t>35930</t>
  </si>
  <si>
    <t>15001</t>
  </si>
  <si>
    <t>Публичные нормативные социальные выплаты гражданам</t>
  </si>
  <si>
    <t xml:space="preserve">Межбюджетные трансферты   </t>
  </si>
  <si>
    <t>500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</si>
  <si>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</si>
  <si>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</si>
  <si>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</si>
  <si>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</si>
  <si>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</si>
  <si>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</si>
  <si>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</si>
  <si>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</si>
  <si>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</si>
  <si>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Социальное обеспечение и иные выплаты населению</t>
  </si>
  <si>
    <t>300</t>
  </si>
  <si>
    <t>Улучшение транспортно-эксплуатационного состояния автомобильных дорог общего пользования местного значения для безопасности движения автомобильного транспорта</t>
  </si>
  <si>
    <t>Ремонт автомобильных дорог общего пользования местного значения</t>
  </si>
  <si>
    <t>Установка дорожных знаков,устройство искуственных поверхностей</t>
  </si>
  <si>
    <t>Мероприятия по разработке проекта организации дорожного движения</t>
  </si>
  <si>
    <t>83 4 00 90060</t>
  </si>
  <si>
    <t>Обеспечение комфортных условий проживания населения и создания эстетической привлекательности поселка</t>
  </si>
  <si>
    <t>01 1 03 00000</t>
  </si>
  <si>
    <t>01 1 03 00213</t>
  </si>
  <si>
    <t>834 00 52100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</si>
  <si>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</si>
  <si>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</si>
  <si>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</si>
  <si>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</si>
  <si>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</si>
  <si>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</si>
  <si>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Организация мероприятий по подготовке, участию, проведению спортивных мероприятий</t>
  </si>
  <si>
    <t>Жилищное хозяйство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</si>
  <si>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</si>
  <si>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</si>
  <si>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</si>
  <si>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</si>
  <si>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</si>
  <si>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</si>
  <si>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</si>
  <si>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</si>
  <si>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</si>
  <si>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</si>
  <si>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</si>
  <si>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</si>
  <si>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</si>
  <si>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</si>
  <si>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</si>
  <si>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</si>
  <si>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</si>
  <si>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</si>
  <si>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</si>
  <si>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</si>
  <si>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</si>
  <si>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</si>
  <si>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</si>
  <si>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</si>
  <si>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</si>
  <si>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</si>
  <si>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</si>
  <si>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</si>
  <si>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</si>
  <si>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83 4 00 35150</t>
  </si>
  <si>
    <t>03999</t>
  </si>
  <si>
    <t>04014</t>
  </si>
  <si>
    <t>04041</t>
  </si>
  <si>
    <t>04052</t>
  </si>
  <si>
    <t>09024</t>
  </si>
  <si>
    <t>208</t>
  </si>
  <si>
    <t>ГРБС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</si>
  <si>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</si>
  <si>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</si>
  <si>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</si>
  <si>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</si>
  <si>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</si>
  <si>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</si>
  <si>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</si>
  <si>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</si>
  <si>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</si>
  <si>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</si>
  <si>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</si>
  <si>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</si>
  <si>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</si>
  <si>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</si>
  <si>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</si>
  <si>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</si>
  <si>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</si>
  <si>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</si>
  <si>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</si>
  <si>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</si>
  <si>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</si>
  <si>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</si>
  <si>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</si>
  <si>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</si>
  <si>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</si>
  <si>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</si>
  <si>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</si>
  <si>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</si>
  <si>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</si>
  <si>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</si>
  <si>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</si>
  <si>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</si>
  <si>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</si>
  <si>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</si>
  <si>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</si>
  <si>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</si>
  <si>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</si>
  <si>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</si>
  <si>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</si>
  <si>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</si>
  <si>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</si>
  <si>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</si>
  <si>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</si>
  <si>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</si>
  <si>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</si>
  <si>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</si>
  <si>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</si>
  <si>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</si>
  <si>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</si>
  <si>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</si>
  <si>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</si>
  <si>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</si>
  <si>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</si>
  <si>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</si>
  <si>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</si>
  <si>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</si>
  <si>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</si>
  <si>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</si>
  <si>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</si>
  <si>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</si>
  <si>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</si>
  <si>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</si>
  <si>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</si>
  <si>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</si>
  <si>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</si>
  <si>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</si>
  <si>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</si>
  <si>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</si>
  <si>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</si>
  <si>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</si>
  <si>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</si>
  <si>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</si>
  <si>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</si>
  <si>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25555</t>
  </si>
  <si>
    <t>Субсидии бюджетам на реализацию программ формирования современной городской среды</t>
  </si>
  <si>
    <t>15002</t>
  </si>
  <si>
    <t>83 3 00 59300</t>
  </si>
  <si>
    <t>Основное мероприятие" Сохранность автомобильных дорог на территориимуниципального образования" Приамурское городское поселение"</t>
  </si>
  <si>
    <t>02 0 01 00000</t>
  </si>
  <si>
    <t>02 0 01 04021</t>
  </si>
  <si>
    <t>02 0 01 04022</t>
  </si>
  <si>
    <t>02 0 01 04023</t>
  </si>
  <si>
    <t>02 0 01 04024</t>
  </si>
  <si>
    <t>Развитие сети автомобильных дорог (развитие транспортной инфраструктуры на сельских территориях на 2020 год)</t>
  </si>
  <si>
    <t>83 4 00 R5670</t>
  </si>
  <si>
    <t>05 0 00 00000</t>
  </si>
  <si>
    <t>Повышение уровня благоустройства на территории Приамурского городского поселения</t>
  </si>
  <si>
    <t>05 0 01 00000</t>
  </si>
  <si>
    <t>05 0 01 60010</t>
  </si>
  <si>
    <t>Обеспечение функционирования муниципального казенного учреждения "Централизованное хозяйственное управление" МО "Приамурское городское поселение"</t>
  </si>
  <si>
    <t>05 0 01 60040</t>
  </si>
  <si>
    <t>05 0 01 60050</t>
  </si>
  <si>
    <t>05 0 02 00000</t>
  </si>
  <si>
    <t>Расходы на выплаты по оплате труда работников "ЦХУ"</t>
  </si>
  <si>
    <t>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</si>
  <si>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</si>
  <si>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</si>
  <si>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(оказание услуг) "ЦХУ"</t>
  </si>
  <si>
    <t>05 0 02 00215</t>
  </si>
  <si>
    <t>05 0 02 00295</t>
  </si>
  <si>
    <t>МП"Формирование комфортной городской среды на 2020 и плановый период2021-2022 годов"</t>
  </si>
  <si>
    <t>07 0 00 00000</t>
  </si>
  <si>
    <t>07 0 F2 00000</t>
  </si>
  <si>
    <t>07 0 F2 55550</t>
  </si>
  <si>
    <t>Организация деятельности дома культуры</t>
  </si>
  <si>
    <t>010 01 00000</t>
  </si>
  <si>
    <t>01 0 01 00211</t>
  </si>
  <si>
    <t>01 0 01 00291</t>
  </si>
  <si>
    <t>01 0 02 00000</t>
  </si>
  <si>
    <t>01 0 02 00212</t>
  </si>
  <si>
    <t>01 0 02 00292</t>
  </si>
  <si>
    <t>01 0 03 00213</t>
  </si>
  <si>
    <t>МП "Развитие физической культуры, школьного спорта и массового спорта, формирование здорового образа жизни населения на территории Приамурского городского поселения на 2020-2022 годы"</t>
  </si>
  <si>
    <t>04 0 01 00000</t>
  </si>
  <si>
    <t>Основное мероприятие Развитие физической культуры и спорта, формирование здорового образа жизни</t>
  </si>
  <si>
    <t>04 0 01 05070</t>
  </si>
  <si>
    <t>Мероприятия, направленные на благоустройство дворовых территорий 9средства областного бюджета)</t>
  </si>
  <si>
    <t>Мероприятия, направленные на благоустройство дворовых территорий (средства местного бюджета)</t>
  </si>
  <si>
    <t>309</t>
  </si>
  <si>
    <t>83 4 00 21050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</si>
  <si>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</si>
  <si>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</si>
  <si>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ЦСР</t>
  </si>
  <si>
    <t>313</t>
  </si>
  <si>
    <t>ИТОГО ПО МУНИЦИПАЛЬНЫМ ПРОГРАММАМ</t>
  </si>
  <si>
    <t xml:space="preserve">ИТОГО ПО НЕПРОГРАММНЫМ НАПРАВЛЕНИЯМ ДЕЯТЕЛЬНОСТИ: </t>
  </si>
  <si>
    <t>ВСЕГО:</t>
  </si>
  <si>
    <t>Сумма ( тыс. рублей)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</si>
  <si>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</si>
  <si>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</si>
  <si>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</si>
  <si>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</si>
  <si>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</si>
  <si>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</si>
  <si>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</si>
  <si>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</si>
  <si>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</si>
  <si>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</si>
  <si>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</si>
  <si>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</si>
  <si>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</si>
  <si>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</si>
  <si>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</si>
  <si>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</si>
  <si>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</si>
  <si>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</si>
  <si>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</si>
  <si>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</si>
  <si>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</si>
  <si>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</si>
  <si>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</si>
  <si>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</si>
  <si>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</si>
  <si>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</si>
  <si>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</si>
  <si>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</si>
  <si>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</si>
  <si>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</si>
  <si>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</si>
  <si>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</si>
  <si>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</si>
  <si>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</si>
  <si>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</si>
  <si>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</si>
  <si>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</si>
  <si>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</si>
  <si>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</si>
  <si>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</si>
  <si>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</si>
  <si>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</si>
  <si>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</si>
  <si>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</si>
  <si>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</si>
  <si>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</si>
  <si>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</si>
  <si>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</si>
  <si>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</si>
  <si>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</si>
  <si>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</si>
  <si>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</si>
  <si>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</si>
  <si>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Субвенции на осуществление управленческих функций по применению законодательства об административных правонарушениях</t>
  </si>
  <si>
    <t>Расходы на выплаты по оплате труда работников домов культуры</t>
  </si>
  <si>
    <t>Расходы на обеспечение деятельности (оказание услуг) домов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</si>
  <si>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</si>
  <si>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Расходы на выплаты по оплате труда работников библиотек</t>
  </si>
  <si>
    <t>Расходы на обеспечение деятельности (оказание услуг)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</si>
  <si>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</si>
  <si>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</si>
  <si>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</si>
  <si>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</si>
  <si>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</si>
  <si>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</si>
  <si>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</si>
  <si>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</si>
  <si>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</si>
  <si>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</si>
  <si>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</si>
  <si>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</si>
  <si>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</si>
  <si>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</si>
  <si>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</si>
  <si>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</si>
  <si>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</si>
  <si>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</si>
  <si>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</si>
  <si>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</si>
  <si>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</si>
  <si>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</si>
  <si>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</si>
  <si>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</si>
  <si>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</si>
  <si>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</si>
  <si>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</si>
  <si>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</si>
  <si>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</si>
  <si>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</si>
  <si>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наименование</t>
  </si>
  <si>
    <t>Иные межбюджетные трансферты</t>
  </si>
  <si>
    <t>0000000</t>
  </si>
  <si>
    <t>310</t>
  </si>
  <si>
    <t>100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</si>
  <si>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</si>
  <si>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</si>
  <si>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</si>
  <si>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</si>
  <si>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 xml:space="preserve"> Формирование, исполнение бюджета поселения и контроль за исполнением данного бюджета</t>
  </si>
  <si>
    <t>НАЛОГИ НА ТОВАРЫ (РАБОТЫ, УСЛУГИ), РЕАЛИЗУЕМЫЕ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</si>
  <si>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</si>
  <si>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</si>
  <si>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</si>
  <si>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</si>
  <si>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</si>
  <si>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</si>
  <si>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2015 год, тыс. рублей</t>
  </si>
  <si>
    <t>02230</t>
  </si>
  <si>
    <t>02240</t>
  </si>
  <si>
    <t>02250</t>
  </si>
  <si>
    <t>02260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</si>
  <si>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</si>
  <si>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эксплуатации и использования имущества автомобильных дорог, находящихся в собственности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</si>
  <si>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</si>
  <si>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Содержание автомобильных дорог местного значения в зимний и летний периоды</t>
  </si>
  <si>
    <t>Межбюджетные трансферты выделенные из фонда непредвиденных расходов правительства ЕАО</t>
  </si>
  <si>
    <t>834 00 70040</t>
  </si>
  <si>
    <t>Иные выплат населению</t>
  </si>
  <si>
    <t>360</t>
  </si>
  <si>
    <t xml:space="preserve">Реализация отдельных мероприятий в рамках государственной программы "Культура Еврейской автономной области" </t>
  </si>
  <si>
    <t>83 4 00 21020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</si>
  <si>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</si>
  <si>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</si>
  <si>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150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</si>
  <si>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</si>
  <si>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обеспечение мероприятий по переселению граждан из аваийного жилищного фонда 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государственнойкорпорации - Фонда содействия реформированию жилищно-коммунального хозяйства</t>
  </si>
  <si>
    <t>Субсидии бюджетам городских поселений на обеспечение комплексного развития сельских территорий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</si>
  <si>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</si>
  <si>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</si>
  <si>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</si>
  <si>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</si>
  <si>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</si>
  <si>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</si>
  <si>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</si>
  <si>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</si>
  <si>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</si>
  <si>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</si>
  <si>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</si>
  <si>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</si>
  <si>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</si>
  <si>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</si>
  <si>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</si>
  <si>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</si>
  <si>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</si>
  <si>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15009</t>
  </si>
  <si>
    <t>Дотации на частичную компенсацию дополнительных расходов на повышение оплаты труда работников бюджетной сферы</t>
  </si>
  <si>
    <t>19999</t>
  </si>
  <si>
    <t>20000</t>
  </si>
  <si>
    <t>Субсидии бюджетам  бюджетной системы Российской Федерации (межбюджетные субсидии)</t>
  </si>
  <si>
    <t>25576</t>
  </si>
  <si>
    <t>Субсидии бюджетам на обеспечение комплексного развития сельских территорий</t>
  </si>
  <si>
    <t>20303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</si>
  <si>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</si>
  <si>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20299</t>
  </si>
  <si>
    <t>Субсидии бюджетам  поселений на обеспечение мероприятий по переселению граждан из аваийного жилищного фонда 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государственнойкорпорации - Фонда содействия реформированию жилищно-коммунального хозяйства</t>
  </si>
  <si>
    <t>40000</t>
  </si>
  <si>
    <t>07090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</si>
  <si>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</si>
  <si>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</si>
  <si>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Сумма ( тыс. рублей) 2023 год</t>
  </si>
  <si>
    <t>МП "Обеспечениепервичных мер пожарной безопасности на территории Приамурского городского поселения"</t>
  </si>
  <si>
    <t>09 0 00 00000</t>
  </si>
  <si>
    <t>Основное мероприятие "Противопожарная безопасность населения Приамурского городского поселения"</t>
  </si>
  <si>
    <t>09 0 01 21810</t>
  </si>
  <si>
    <t>Межбюджетные трансферты выделенные из фонда непредвиденных расходов администрации муниципального района</t>
  </si>
  <si>
    <t>834 00 70050</t>
  </si>
  <si>
    <t>Прочая закупка товаров, работ и услуг для обеспечения государственных (муниципальных) нужд</t>
  </si>
  <si>
    <t>Мероприятия по оценке технического состояния автомобильных дорог</t>
  </si>
  <si>
    <t>02 0 01 04025</t>
  </si>
  <si>
    <t>Мероприятия по паспортизации автомобильных дорог</t>
  </si>
  <si>
    <t>02 0 01 04026</t>
  </si>
  <si>
    <t>Бюджетные инвестиции в объекты капитального строительства государственной(муниципальной собственности)</t>
  </si>
  <si>
    <t>400</t>
  </si>
  <si>
    <t>414</t>
  </si>
  <si>
    <t>МП"Адресная программа по переселению граждан из аварийного жилищного фонда на территории Приамурского городского поселения"</t>
  </si>
  <si>
    <t>10 0 00 00000</t>
  </si>
  <si>
    <t>Основное мероприятие "Переселение граждан из многоквартирных домов аварийного жилфонда"</t>
  </si>
  <si>
    <t>10 0 F3 00000</t>
  </si>
  <si>
    <t>Закупка товаров, работ и услуг для обеспечения государственных (муниципальных) нужд (средства местного бюджета)</t>
  </si>
  <si>
    <t>10 0 F3 90070</t>
  </si>
  <si>
    <t>Капитальные вложения в объекты недвижимого имущества государственной (муниципальной) собственности (средства Фонда содействия реформированию ЖКХ)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</si>
  <si>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</si>
  <si>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</si>
  <si>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</si>
  <si>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"МП Модернизация объектов коммунальной инфраструктуры муниципального образования "Приамурское городское поселение" на 2019-2020 год"</t>
  </si>
  <si>
    <t>11 0 00 00000</t>
  </si>
  <si>
    <t>Основное мероприятие " Модернизация котельной №3 в с. Им.Тельмана"</t>
  </si>
  <si>
    <t>11 0 01 00000</t>
  </si>
  <si>
    <t>Реконструкция котельной  (средства областного бюджета)</t>
  </si>
  <si>
    <t>11 0 01 22600</t>
  </si>
  <si>
    <t>Реконструкция котельной (средства местного бюджета)</t>
  </si>
  <si>
    <t>11 0 01 S2600</t>
  </si>
  <si>
    <t>Мероприятия, направленные на благоустройство дворовых территорий федерального бюджета)</t>
  </si>
  <si>
    <t>Мероприятия, направленные на благоустройство дворовых территорий (средства областного бюджета)</t>
  </si>
  <si>
    <t>Полномочия на осуществление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</si>
  <si>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83 4 00 52105</t>
  </si>
  <si>
    <t>Ведомственная структура  расходов бюджета  Приамурского городского поселения  на 2021 год</t>
  </si>
  <si>
    <t>05 0 01 60020</t>
  </si>
  <si>
    <t>05 0 01 60030</t>
  </si>
  <si>
    <t>2023 год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</si>
  <si>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</si>
  <si>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20302</t>
  </si>
  <si>
    <t>Субсидии бюджетам 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</si>
  <si>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10 0 F3 09502</t>
  </si>
  <si>
    <t>от  _____________   № _____</t>
  </si>
  <si>
    <t>проекту  решения Собрания депутатов</t>
  </si>
  <si>
    <t>от ______________  № ____</t>
  </si>
  <si>
    <t xml:space="preserve">                                     к проекту  решения Собрания депутатов</t>
  </si>
  <si>
    <t xml:space="preserve">                                     Приложение № 1  </t>
  </si>
  <si>
    <t>Источники внутреннего финансирования дефицита бюджета Приамурского городского поселения       на 2022 год</t>
  </si>
  <si>
    <t xml:space="preserve">Приложение № 2  к </t>
  </si>
  <si>
    <t>Источники внутреннего финансирования дефицита бюджета Приамурского городского поселения на плановый период 2023 и 2024 годов</t>
  </si>
  <si>
    <t>2024 год</t>
  </si>
  <si>
    <t xml:space="preserve">                                                         от _____________  № _____</t>
  </si>
  <si>
    <t>Дотации бюджетам городских поселений на выравнивание бюджетной обеспеченности из бюджета Российской Федерации</t>
  </si>
  <si>
    <t>Субсидии бюджетам городских поселений на реализацию программ формирования современной городской среды за счет средств Ф/Б</t>
  </si>
  <si>
    <t>Субсидии бюджетам городских поселений на реализацию программ формирования современной городской среды за счет средств О/Б</t>
  </si>
  <si>
    <t>45390</t>
  </si>
  <si>
    <t>Межбюджетные трансферты, передаваемые бюджетам  поселений на финансовое обеспечение дорожной деятельности</t>
  </si>
  <si>
    <t>Межбюджетные трансферты, передаваемые бюджетам городских поселений на финансовое обеспечение дорожной деятельности</t>
  </si>
  <si>
    <t xml:space="preserve">                                          Приложение № 3 к </t>
  </si>
  <si>
    <t xml:space="preserve">                                        проекту    решения Собрания депутатов</t>
  </si>
  <si>
    <t>Поступление доходов в бюджет Приамурского городского поселения в 2022 году</t>
  </si>
  <si>
    <t>Сумма ( тыс. рублей) 2024 год</t>
  </si>
  <si>
    <t xml:space="preserve">                                                                                                    Приложение № 4   к</t>
  </si>
  <si>
    <t xml:space="preserve">                                                                                                     к проекту решения Собрания депутатов</t>
  </si>
  <si>
    <t xml:space="preserve">                                                                                                    от ____________  № ___</t>
  </si>
  <si>
    <t>Поступление доходов в бюджет Приамурского городского поселения на плановый период 2023 и 2024 годов</t>
  </si>
  <si>
    <t>от __________________   № ____</t>
  </si>
  <si>
    <t>Закупка энергетических ресурсов</t>
  </si>
  <si>
    <t>247</t>
  </si>
  <si>
    <t>Обеспечение проведения выборов и референдумов</t>
  </si>
  <si>
    <t>07</t>
  </si>
  <si>
    <t>Проведение выборов и референдумов</t>
  </si>
  <si>
    <t xml:space="preserve">01 </t>
  </si>
  <si>
    <t>Проведение выборов главы поселения</t>
  </si>
  <si>
    <t>834 00 90050</t>
  </si>
  <si>
    <t>Специальные расходы</t>
  </si>
  <si>
    <t>880</t>
  </si>
  <si>
    <t xml:space="preserve">Другие общегосударственные вопросы  </t>
  </si>
  <si>
    <t>311</t>
  </si>
  <si>
    <t>МП"Управление муниципальным имуществом и земельными ресурсами на территории Приамурского городского поселения"на 2021год и плановый период 2022-2023 годов"</t>
  </si>
  <si>
    <t>06 0 00 00000</t>
  </si>
  <si>
    <t>Основное мероприятие "Содержание муниципального имущества"</t>
  </si>
  <si>
    <t>06 0 01 00000</t>
  </si>
  <si>
    <t>Оценка недвижимости, признание прав и регулирование отношений по муниципальной собственности</t>
  </si>
  <si>
    <t>06 0 01 90020</t>
  </si>
  <si>
    <t>Непрограмные мероприятия органов местного самоуправления</t>
  </si>
  <si>
    <t>834 00 21800</t>
  </si>
  <si>
    <t>Мероприятия по предупреждению и ликвидации последствий чрезвычайных ситуаций и стихийных бедствий</t>
  </si>
  <si>
    <t>Разработка проектно-сметной документации</t>
  </si>
  <si>
    <t>Оценка технического состояния автомобильных дорог</t>
  </si>
  <si>
    <t>Паспортизация автомобильных дорог</t>
  </si>
  <si>
    <t xml:space="preserve"> Приведение в нормативное состояние, развитие и увеличение пропускной способности сети автомобильных дорог общего пользования местного значения</t>
  </si>
  <si>
    <t>02 0 01 53900</t>
  </si>
  <si>
    <t>Приведение автомобильных дорог в нормативное состояние</t>
  </si>
  <si>
    <t xml:space="preserve">04 </t>
  </si>
  <si>
    <t>МП"Адресная программа по переселению граждан из аварийного жилищного фонда, признанного таковым до 01 января 2017 года на период 2019-2025 годов на территории муниципального образования Приамурского городского поселения"</t>
  </si>
  <si>
    <t>10 0 F3 67483</t>
  </si>
  <si>
    <t>Капитальные вложения в объекты недвижимого имущества государственной (муниципальной) собственности (средства областного бюджета)</t>
  </si>
  <si>
    <t>10 0 F3 67484</t>
  </si>
  <si>
    <t>10 0 F3 6748S</t>
  </si>
  <si>
    <t xml:space="preserve">Приложение № 5 к </t>
  </si>
  <si>
    <t xml:space="preserve"> к проекту решения Собрания депутатов</t>
  </si>
  <si>
    <t>МП "Сохранность автомобильных дорог общего пользования местного значения на территории муниципального образования «Приамурское городское поселение» на 2022 – 2024 годы».</t>
  </si>
  <si>
    <t>МП"Благоустройство территории Приамурского городского поселения на 2022 год и плановый период 2023 - 2024 годы"</t>
  </si>
  <si>
    <t>МП"Формирование комфортной городской среды на территории  Приамурского городского поселения на 2022 год и плановый период 2023 -2024 годов"</t>
  </si>
  <si>
    <t>МП Культура муниципального образования "Приамурское городское поселение" на 2022-2024 годы</t>
  </si>
  <si>
    <t>от _____________  № ___</t>
  </si>
  <si>
    <t xml:space="preserve">Приложение № 6  </t>
  </si>
  <si>
    <t>Сумма (тыс. рублей) 2023 год</t>
  </si>
  <si>
    <t>Сумма (тыс. рублей) 2024 год</t>
  </si>
  <si>
    <t>Ведомственная структура  расходов бюджета  Приамурского городского поселения  на плановый период 2023 и 2024 годов</t>
  </si>
  <si>
    <t>Ведомственная структура  расходов бюджета  Приамурского городского поселения  на 2022 год</t>
  </si>
  <si>
    <t xml:space="preserve">Приложение № 7  </t>
  </si>
  <si>
    <t>к проекту  решения Собрания депутатов</t>
  </si>
  <si>
    <t>от ______________ № ___</t>
  </si>
  <si>
    <t xml:space="preserve">Приложение № 8  </t>
  </si>
  <si>
    <t>к проекту решения Собрания депутатов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</si>
  <si>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Приамурского городского поселения на плановый период 2023 и 2024 годов</t>
  </si>
  <si>
    <t>от _____________   №  _____</t>
  </si>
  <si>
    <t xml:space="preserve">Приложение № 9 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</si>
  <si>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Приамурского городского поселения на 2022 год</t>
  </si>
  <si>
    <t>от _________________  № ____</t>
  </si>
  <si>
    <t xml:space="preserve">Приложение № 10 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</si>
  <si>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Приамурского городского поселения на плановый период 2023 и 2024 годов</t>
  </si>
  <si>
    <t xml:space="preserve">Приложение № 11 </t>
  </si>
  <si>
    <t>от _____________  № ____</t>
  </si>
  <si>
    <t>Межбюджетные трансферты, передаваемые из бюджета Приамурского городского поселения Смидовичскому муниципальному району  в 2022 году</t>
  </si>
  <si>
    <t>2022 (тыс. рублей)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</si>
</sst>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  <numFmt numFmtId="203" formatCode="#,##0.0000000_р_."/>
    <numFmt numFmtId="204" formatCode="0.000000%"/>
    <numFmt numFmtId="205" formatCode="0.00000%"/>
    <numFmt numFmtId="206" formatCode="0.0000%"/>
    <numFmt numFmtId="207" formatCode="0.000%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imes New Roman"/>
      <family val="1"/>
    </font>
    <font>
      <sz val="10"/>
      <name val="CG Times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29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175" fontId="4" fillId="0" borderId="0" xfId="0" applyNumberFormat="1" applyFont="1" applyFill="1" applyAlignment="1">
      <alignment/>
    </xf>
    <xf numFmtId="175" fontId="6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wrapText="1"/>
    </xf>
    <xf numFmtId="49" fontId="17" fillId="0" borderId="10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7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/>
    </xf>
    <xf numFmtId="49" fontId="11" fillId="0" borderId="0" xfId="0" applyNumberFormat="1" applyFont="1" applyFill="1" applyAlignment="1">
      <alignment/>
    </xf>
    <xf numFmtId="49" fontId="17" fillId="0" borderId="12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49" fontId="16" fillId="0" borderId="12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174" fontId="17" fillId="0" borderId="10" xfId="0" applyNumberFormat="1" applyFont="1" applyFill="1" applyBorder="1" applyAlignment="1">
      <alignment horizontal="right"/>
    </xf>
    <xf numFmtId="174" fontId="13" fillId="0" borderId="10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2" fillId="0" borderId="12" xfId="0" applyNumberFormat="1" applyFont="1" applyFill="1" applyBorder="1" applyAlignment="1">
      <alignment horizontal="center" wrapText="1"/>
    </xf>
    <xf numFmtId="49" fontId="15" fillId="0" borderId="10" xfId="0" applyNumberFormat="1" applyFont="1" applyBorder="1" applyAlignment="1">
      <alignment wrapText="1"/>
    </xf>
    <xf numFmtId="174" fontId="4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0" fontId="12" fillId="4" borderId="10" xfId="0" applyFont="1" applyFill="1" applyBorder="1" applyAlignment="1">
      <alignment vertical="top" wrapText="1"/>
    </xf>
    <xf numFmtId="49" fontId="11" fillId="4" borderId="12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vertical="top" wrapText="1"/>
    </xf>
    <xf numFmtId="174" fontId="22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horizontal="center"/>
    </xf>
    <xf numFmtId="49" fontId="11" fillId="4" borderId="10" xfId="0" applyNumberFormat="1" applyFont="1" applyFill="1" applyBorder="1" applyAlignment="1">
      <alignment vertical="top" wrapText="1"/>
    </xf>
    <xf numFmtId="0" fontId="11" fillId="4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wrapText="1"/>
    </xf>
    <xf numFmtId="49" fontId="12" fillId="4" borderId="10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49" fontId="12" fillId="4" borderId="10" xfId="0" applyNumberFormat="1" applyFont="1" applyFill="1" applyBorder="1" applyAlignment="1">
      <alignment horizontal="center"/>
    </xf>
    <xf numFmtId="2" fontId="15" fillId="0" borderId="10" xfId="0" applyNumberFormat="1" applyFont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174" fontId="17" fillId="0" borderId="10" xfId="60" applyNumberFormat="1" applyFont="1" applyFill="1" applyBorder="1" applyAlignment="1">
      <alignment horizontal="right"/>
    </xf>
    <xf numFmtId="174" fontId="16" fillId="0" borderId="10" xfId="60" applyNumberFormat="1" applyFont="1" applyFill="1" applyBorder="1" applyAlignment="1">
      <alignment horizontal="right"/>
    </xf>
    <xf numFmtId="174" fontId="11" fillId="0" borderId="10" xfId="6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2" fillId="4" borderId="10" xfId="0" applyNumberFormat="1" applyFont="1" applyFill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1" fillId="4" borderId="11" xfId="0" applyNumberFormat="1" applyFont="1" applyFill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2" fontId="12" fillId="0" borderId="10" xfId="0" applyNumberFormat="1" applyFont="1" applyBorder="1" applyAlignment="1">
      <alignment/>
    </xf>
    <xf numFmtId="2" fontId="12" fillId="4" borderId="10" xfId="0" applyNumberFormat="1" applyFont="1" applyFill="1" applyBorder="1" applyAlignment="1">
      <alignment/>
    </xf>
    <xf numFmtId="2" fontId="11" fillId="4" borderId="10" xfId="0" applyNumberFormat="1" applyFont="1" applyFill="1" applyBorder="1" applyAlignment="1">
      <alignment horizontal="right"/>
    </xf>
    <xf numFmtId="49" fontId="5" fillId="32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wrapText="1"/>
    </xf>
    <xf numFmtId="49" fontId="10" fillId="32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vertical="top" wrapText="1"/>
    </xf>
    <xf numFmtId="49" fontId="11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12" fillId="34" borderId="10" xfId="0" applyNumberFormat="1" applyFont="1" applyFill="1" applyBorder="1" applyAlignment="1">
      <alignment wrapText="1"/>
    </xf>
    <xf numFmtId="2" fontId="14" fillId="0" borderId="10" xfId="0" applyNumberFormat="1" applyFont="1" applyFill="1" applyBorder="1" applyAlignment="1">
      <alignment/>
    </xf>
    <xf numFmtId="49" fontId="11" fillId="34" borderId="12" xfId="0" applyNumberFormat="1" applyFont="1" applyFill="1" applyBorder="1" applyAlignment="1">
      <alignment horizontal="center" wrapText="1"/>
    </xf>
    <xf numFmtId="2" fontId="12" fillId="34" borderId="10" xfId="0" applyNumberFormat="1" applyFont="1" applyFill="1" applyBorder="1" applyAlignment="1">
      <alignment/>
    </xf>
    <xf numFmtId="49" fontId="12" fillId="34" borderId="10" xfId="0" applyNumberFormat="1" applyFont="1" applyFill="1" applyBorder="1" applyAlignment="1">
      <alignment wrapText="1"/>
    </xf>
    <xf numFmtId="2" fontId="12" fillId="34" borderId="10" xfId="0" applyNumberFormat="1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1" fillId="34" borderId="10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justify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wrapText="1"/>
    </xf>
    <xf numFmtId="174" fontId="13" fillId="0" borderId="10" xfId="6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11" fillId="34" borderId="10" xfId="0" applyNumberFormat="1" applyFont="1" applyFill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49" fontId="11" fillId="0" borderId="11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174" fontId="1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3" fillId="0" borderId="12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4" fillId="0" borderId="12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2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/>
    </xf>
    <xf numFmtId="49" fontId="10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185" fontId="14" fillId="0" borderId="10" xfId="0" applyNumberFormat="1" applyFont="1" applyFill="1" applyBorder="1" applyAlignment="1">
      <alignment horizontal="center" vertical="center"/>
    </xf>
    <xf numFmtId="185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175" fontId="19" fillId="0" borderId="0" xfId="0" applyNumberFormat="1" applyFont="1" applyAlignment="1">
      <alignment/>
    </xf>
    <xf numFmtId="176" fontId="19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49" fontId="11" fillId="0" borderId="13" xfId="0" applyNumberFormat="1" applyFont="1" applyBorder="1" applyAlignment="1">
      <alignment vertical="top" wrapText="1"/>
    </xf>
    <xf numFmtId="49" fontId="11" fillId="0" borderId="12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49" fontId="11" fillId="34" borderId="12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27" fillId="0" borderId="10" xfId="0" applyNumberFormat="1" applyFont="1" applyFill="1" applyBorder="1" applyAlignment="1">
      <alignment horizontal="left" vertical="justify" wrapText="1"/>
    </xf>
    <xf numFmtId="0" fontId="19" fillId="0" borderId="0" xfId="0" applyFont="1" applyAlignment="1">
      <alignment horizontal="justify" vertical="top" wrapText="1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174" fontId="13" fillId="0" borderId="10" xfId="0" applyNumberFormat="1" applyFont="1" applyFill="1" applyBorder="1" applyAlignment="1">
      <alignment horizontal="center" vertical="center" wrapText="1"/>
    </xf>
    <xf numFmtId="186" fontId="13" fillId="0" borderId="10" xfId="0" applyNumberFormat="1" applyFont="1" applyFill="1" applyBorder="1" applyAlignment="1">
      <alignment horizontal="center" vertical="center" wrapText="1"/>
    </xf>
    <xf numFmtId="186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/>
    </xf>
    <xf numFmtId="49" fontId="27" fillId="0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174" fontId="11" fillId="4" borderId="10" xfId="0" applyNumberFormat="1" applyFont="1" applyFill="1" applyBorder="1" applyAlignment="1">
      <alignment horizontal="right"/>
    </xf>
    <xf numFmtId="174" fontId="11" fillId="35" borderId="10" xfId="0" applyNumberFormat="1" applyFont="1" applyFill="1" applyBorder="1" applyAlignment="1">
      <alignment horizontal="right"/>
    </xf>
    <xf numFmtId="0" fontId="7" fillId="35" borderId="0" xfId="0" applyFont="1" applyFill="1" applyAlignment="1">
      <alignment/>
    </xf>
    <xf numFmtId="49" fontId="11" fillId="36" borderId="10" xfId="0" applyNumberFormat="1" applyFont="1" applyFill="1" applyBorder="1" applyAlignment="1">
      <alignment vertical="top" wrapText="1"/>
    </xf>
    <xf numFmtId="49" fontId="11" fillId="36" borderId="12" xfId="0" applyNumberFormat="1" applyFont="1" applyFill="1" applyBorder="1" applyAlignment="1">
      <alignment horizontal="center" wrapText="1"/>
    </xf>
    <xf numFmtId="49" fontId="11" fillId="36" borderId="10" xfId="0" applyNumberFormat="1" applyFont="1" applyFill="1" applyBorder="1" applyAlignment="1">
      <alignment horizontal="center"/>
    </xf>
    <xf numFmtId="174" fontId="11" fillId="36" borderId="10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8" fillId="35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175" fontId="4" fillId="35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 horizontal="center" vertical="top" wrapText="1"/>
    </xf>
    <xf numFmtId="175" fontId="12" fillId="35" borderId="10" xfId="0" applyNumberFormat="1" applyFont="1" applyFill="1" applyBorder="1" applyAlignment="1">
      <alignment horizontal="center" vertical="top" wrapText="1"/>
    </xf>
    <xf numFmtId="0" fontId="4" fillId="35" borderId="0" xfId="0" applyFont="1" applyFill="1" applyAlignment="1">
      <alignment horizontal="center" vertical="top" wrapText="1"/>
    </xf>
    <xf numFmtId="0" fontId="12" fillId="35" borderId="10" xfId="0" applyFont="1" applyFill="1" applyBorder="1" applyAlignment="1">
      <alignment horizontal="center"/>
    </xf>
    <xf numFmtId="1" fontId="12" fillId="35" borderId="10" xfId="0" applyNumberFormat="1" applyFont="1" applyFill="1" applyBorder="1" applyAlignment="1">
      <alignment horizontal="center"/>
    </xf>
    <xf numFmtId="49" fontId="22" fillId="35" borderId="10" xfId="0" applyNumberFormat="1" applyFont="1" applyFill="1" applyBorder="1" applyAlignment="1">
      <alignment vertical="top" wrapText="1"/>
    </xf>
    <xf numFmtId="49" fontId="22" fillId="35" borderId="10" xfId="0" applyNumberFormat="1" applyFont="1" applyFill="1" applyBorder="1" applyAlignment="1">
      <alignment horizontal="center" wrapText="1"/>
    </xf>
    <xf numFmtId="49" fontId="15" fillId="35" borderId="10" xfId="0" applyNumberFormat="1" applyFont="1" applyFill="1" applyBorder="1" applyAlignment="1">
      <alignment horizontal="center" wrapText="1"/>
    </xf>
    <xf numFmtId="2" fontId="15" fillId="35" borderId="10" xfId="0" applyNumberFormat="1" applyFont="1" applyFill="1" applyBorder="1" applyAlignment="1">
      <alignment/>
    </xf>
    <xf numFmtId="0" fontId="14" fillId="35" borderId="10" xfId="0" applyFont="1" applyFill="1" applyBorder="1" applyAlignment="1">
      <alignment/>
    </xf>
    <xf numFmtId="49" fontId="11" fillId="35" borderId="10" xfId="0" applyNumberFormat="1" applyFont="1" applyFill="1" applyBorder="1" applyAlignment="1">
      <alignment horizontal="center" wrapText="1"/>
    </xf>
    <xf numFmtId="49" fontId="14" fillId="35" borderId="10" xfId="0" applyNumberFormat="1" applyFont="1" applyFill="1" applyBorder="1" applyAlignment="1">
      <alignment horizontal="center" wrapText="1"/>
    </xf>
    <xf numFmtId="49" fontId="14" fillId="35" borderId="10" xfId="0" applyNumberFormat="1" applyFont="1" applyFill="1" applyBorder="1" applyAlignment="1">
      <alignment wrapText="1"/>
    </xf>
    <xf numFmtId="2" fontId="14" fillId="35" borderId="10" xfId="0" applyNumberFormat="1" applyFont="1" applyFill="1" applyBorder="1" applyAlignment="1">
      <alignment/>
    </xf>
    <xf numFmtId="49" fontId="16" fillId="35" borderId="10" xfId="0" applyNumberFormat="1" applyFont="1" applyFill="1" applyBorder="1" applyAlignment="1">
      <alignment vertical="top" wrapText="1"/>
    </xf>
    <xf numFmtId="49" fontId="11" fillId="35" borderId="12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 vertical="top" wrapText="1"/>
    </xf>
    <xf numFmtId="49" fontId="11" fillId="35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vertical="top" wrapText="1"/>
    </xf>
    <xf numFmtId="0" fontId="6" fillId="35" borderId="0" xfId="0" applyFont="1" applyFill="1" applyAlignment="1">
      <alignment/>
    </xf>
    <xf numFmtId="49" fontId="11" fillId="35" borderId="10" xfId="0" applyNumberFormat="1" applyFont="1" applyFill="1" applyBorder="1" applyAlignment="1">
      <alignment vertical="top" wrapText="1"/>
    </xf>
    <xf numFmtId="0" fontId="12" fillId="35" borderId="10" xfId="0" applyFont="1" applyFill="1" applyBorder="1" applyAlignment="1">
      <alignment vertical="top" wrapText="1"/>
    </xf>
    <xf numFmtId="174" fontId="14" fillId="35" borderId="10" xfId="60" applyNumberFormat="1" applyFont="1" applyFill="1" applyBorder="1" applyAlignment="1">
      <alignment horizontal="right"/>
    </xf>
    <xf numFmtId="174" fontId="12" fillId="35" borderId="10" xfId="60" applyNumberFormat="1" applyFont="1" applyFill="1" applyBorder="1" applyAlignment="1">
      <alignment horizontal="right"/>
    </xf>
    <xf numFmtId="174" fontId="15" fillId="35" borderId="10" xfId="60" applyNumberFormat="1" applyFont="1" applyFill="1" applyBorder="1" applyAlignment="1">
      <alignment horizontal="right"/>
    </xf>
    <xf numFmtId="49" fontId="16" fillId="35" borderId="12" xfId="0" applyNumberFormat="1" applyFont="1" applyFill="1" applyBorder="1" applyAlignment="1">
      <alignment horizontal="center" wrapText="1"/>
    </xf>
    <xf numFmtId="49" fontId="16" fillId="35" borderId="10" xfId="0" applyNumberFormat="1" applyFont="1" applyFill="1" applyBorder="1" applyAlignment="1">
      <alignment horizontal="center"/>
    </xf>
    <xf numFmtId="174" fontId="13" fillId="35" borderId="10" xfId="60" applyNumberFormat="1" applyFont="1" applyFill="1" applyBorder="1" applyAlignment="1">
      <alignment horizontal="right"/>
    </xf>
    <xf numFmtId="0" fontId="14" fillId="35" borderId="10" xfId="0" applyFont="1" applyFill="1" applyBorder="1" applyAlignment="1">
      <alignment horizontal="justify"/>
    </xf>
    <xf numFmtId="0" fontId="12" fillId="35" borderId="10" xfId="0" applyFont="1" applyFill="1" applyBorder="1" applyAlignment="1">
      <alignment horizontal="justify"/>
    </xf>
    <xf numFmtId="4" fontId="12" fillId="35" borderId="10" xfId="0" applyNumberFormat="1" applyFont="1" applyFill="1" applyBorder="1" applyAlignment="1">
      <alignment/>
    </xf>
    <xf numFmtId="0" fontId="25" fillId="35" borderId="0" xfId="0" applyFont="1" applyFill="1" applyAlignment="1">
      <alignment horizontal="center" vertical="center"/>
    </xf>
    <xf numFmtId="2" fontId="11" fillId="35" borderId="10" xfId="0" applyNumberFormat="1" applyFont="1" applyFill="1" applyBorder="1" applyAlignment="1">
      <alignment horizontal="right"/>
    </xf>
    <xf numFmtId="0" fontId="8" fillId="35" borderId="0" xfId="0" applyFont="1" applyFill="1" applyAlignment="1">
      <alignment/>
    </xf>
    <xf numFmtId="49" fontId="12" fillId="35" borderId="10" xfId="0" applyNumberFormat="1" applyFont="1" applyFill="1" applyBorder="1" applyAlignment="1">
      <alignment horizontal="center" wrapText="1"/>
    </xf>
    <xf numFmtId="49" fontId="22" fillId="35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 wrapText="1"/>
    </xf>
    <xf numFmtId="49" fontId="15" fillId="35" borderId="10" xfId="0" applyNumberFormat="1" applyFont="1" applyFill="1" applyBorder="1" applyAlignment="1">
      <alignment horizontal="center"/>
    </xf>
    <xf numFmtId="49" fontId="17" fillId="35" borderId="10" xfId="0" applyNumberFormat="1" applyFont="1" applyFill="1" applyBorder="1" applyAlignment="1">
      <alignment horizontal="center"/>
    </xf>
    <xf numFmtId="2" fontId="13" fillId="35" borderId="10" xfId="0" applyNumberFormat="1" applyFont="1" applyFill="1" applyBorder="1" applyAlignment="1">
      <alignment/>
    </xf>
    <xf numFmtId="0" fontId="14" fillId="35" borderId="13" xfId="0" applyFont="1" applyFill="1" applyBorder="1" applyAlignment="1">
      <alignment vertical="top" wrapText="1"/>
    </xf>
    <xf numFmtId="0" fontId="12" fillId="35" borderId="13" xfId="0" applyFont="1" applyFill="1" applyBorder="1" applyAlignment="1">
      <alignment vertical="top" wrapText="1"/>
    </xf>
    <xf numFmtId="49" fontId="12" fillId="35" borderId="10" xfId="0" applyNumberFormat="1" applyFont="1" applyFill="1" applyBorder="1" applyAlignment="1">
      <alignment/>
    </xf>
    <xf numFmtId="49" fontId="14" fillId="35" borderId="10" xfId="0" applyNumberFormat="1" applyFont="1" applyFill="1" applyBorder="1" applyAlignment="1">
      <alignment horizontal="center"/>
    </xf>
    <xf numFmtId="177" fontId="12" fillId="35" borderId="10" xfId="0" applyNumberFormat="1" applyFont="1" applyFill="1" applyBorder="1" applyAlignment="1">
      <alignment/>
    </xf>
    <xf numFmtId="174" fontId="12" fillId="35" borderId="10" xfId="0" applyNumberFormat="1" applyFont="1" applyFill="1" applyBorder="1" applyAlignment="1">
      <alignment/>
    </xf>
    <xf numFmtId="0" fontId="12" fillId="35" borderId="10" xfId="0" applyNumberFormat="1" applyFont="1" applyFill="1" applyBorder="1" applyAlignment="1">
      <alignment wrapText="1"/>
    </xf>
    <xf numFmtId="0" fontId="25" fillId="35" borderId="10" xfId="0" applyFont="1" applyFill="1" applyBorder="1" applyAlignment="1">
      <alignment horizontal="left" wrapText="1"/>
    </xf>
    <xf numFmtId="2" fontId="17" fillId="35" borderId="10" xfId="0" applyNumberFormat="1" applyFont="1" applyFill="1" applyBorder="1" applyAlignment="1">
      <alignment horizontal="right"/>
    </xf>
    <xf numFmtId="2" fontId="4" fillId="35" borderId="0" xfId="0" applyNumberFormat="1" applyFont="1" applyFill="1" applyAlignment="1">
      <alignment/>
    </xf>
    <xf numFmtId="49" fontId="15" fillId="35" borderId="10" xfId="0" applyNumberFormat="1" applyFont="1" applyFill="1" applyBorder="1" applyAlignment="1">
      <alignment horizontal="center" vertical="top" wrapText="1"/>
    </xf>
    <xf numFmtId="2" fontId="22" fillId="35" borderId="10" xfId="0" applyNumberFormat="1" applyFont="1" applyFill="1" applyBorder="1" applyAlignment="1">
      <alignment horizontal="right"/>
    </xf>
    <xf numFmtId="49" fontId="12" fillId="35" borderId="10" xfId="0" applyNumberFormat="1" applyFont="1" applyFill="1" applyBorder="1" applyAlignment="1">
      <alignment horizontal="center" vertical="top" wrapText="1"/>
    </xf>
    <xf numFmtId="49" fontId="12" fillId="35" borderId="10" xfId="0" applyNumberFormat="1" applyFont="1" applyFill="1" applyBorder="1" applyAlignment="1">
      <alignment vertical="top" wrapText="1"/>
    </xf>
    <xf numFmtId="174" fontId="4" fillId="35" borderId="0" xfId="0" applyNumberFormat="1" applyFont="1" applyFill="1" applyAlignment="1">
      <alignment/>
    </xf>
    <xf numFmtId="49" fontId="12" fillId="35" borderId="10" xfId="0" applyNumberFormat="1" applyFont="1" applyFill="1" applyBorder="1" applyAlignment="1">
      <alignment horizontal="left" vertical="top" wrapText="1"/>
    </xf>
    <xf numFmtId="49" fontId="15" fillId="35" borderId="10" xfId="0" applyNumberFormat="1" applyFont="1" applyFill="1" applyBorder="1" applyAlignment="1">
      <alignment horizontal="left" vertical="top" wrapText="1"/>
    </xf>
    <xf numFmtId="49" fontId="12" fillId="35" borderId="10" xfId="0" applyNumberFormat="1" applyFont="1" applyFill="1" applyBorder="1" applyAlignment="1">
      <alignment horizontal="left" vertical="top" wrapText="1"/>
    </xf>
    <xf numFmtId="0" fontId="15" fillId="35" borderId="12" xfId="0" applyFont="1" applyFill="1" applyBorder="1" applyAlignment="1">
      <alignment vertical="top" wrapText="1"/>
    </xf>
    <xf numFmtId="0" fontId="15" fillId="35" borderId="14" xfId="0" applyFont="1" applyFill="1" applyBorder="1" applyAlignment="1">
      <alignment vertical="top" wrapText="1"/>
    </xf>
    <xf numFmtId="2" fontId="12" fillId="35" borderId="10" xfId="0" applyNumberFormat="1" applyFont="1" applyFill="1" applyBorder="1" applyAlignment="1">
      <alignment horizontal="right"/>
    </xf>
    <xf numFmtId="49" fontId="17" fillId="35" borderId="10" xfId="0" applyNumberFormat="1" applyFont="1" applyFill="1" applyBorder="1" applyAlignment="1">
      <alignment vertical="top" wrapText="1"/>
    </xf>
    <xf numFmtId="49" fontId="17" fillId="35" borderId="10" xfId="0" applyNumberFormat="1" applyFont="1" applyFill="1" applyBorder="1" applyAlignment="1">
      <alignment horizontal="center" wrapText="1"/>
    </xf>
    <xf numFmtId="49" fontId="13" fillId="35" borderId="10" xfId="0" applyNumberFormat="1" applyFont="1" applyFill="1" applyBorder="1" applyAlignment="1">
      <alignment horizontal="center"/>
    </xf>
    <xf numFmtId="49" fontId="13" fillId="35" borderId="10" xfId="0" applyNumberFormat="1" applyFont="1" applyFill="1" applyBorder="1" applyAlignment="1">
      <alignment horizontal="center" wrapText="1"/>
    </xf>
    <xf numFmtId="0" fontId="12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174" fontId="12" fillId="35" borderId="0" xfId="0" applyNumberFormat="1" applyFont="1" applyFill="1" applyAlignment="1">
      <alignment/>
    </xf>
    <xf numFmtId="175" fontId="4" fillId="35" borderId="0" xfId="0" applyNumberFormat="1" applyFont="1" applyFill="1" applyAlignment="1">
      <alignment/>
    </xf>
    <xf numFmtId="49" fontId="12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 horizontal="center"/>
    </xf>
    <xf numFmtId="0" fontId="30" fillId="35" borderId="0" xfId="0" applyFont="1" applyFill="1" applyAlignment="1">
      <alignment wrapText="1"/>
    </xf>
    <xf numFmtId="174" fontId="13" fillId="35" borderId="10" xfId="0" applyNumberFormat="1" applyFont="1" applyFill="1" applyBorder="1" applyAlignment="1">
      <alignment/>
    </xf>
    <xf numFmtId="186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49" fontId="12" fillId="35" borderId="10" xfId="0" applyNumberFormat="1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wrapText="1"/>
    </xf>
    <xf numFmtId="49" fontId="12" fillId="35" borderId="10" xfId="0" applyNumberFormat="1" applyFont="1" applyFill="1" applyBorder="1" applyAlignment="1">
      <alignment wrapText="1"/>
    </xf>
    <xf numFmtId="174" fontId="11" fillId="37" borderId="10" xfId="0" applyNumberFormat="1" applyFont="1" applyFill="1" applyBorder="1" applyAlignment="1">
      <alignment horizontal="right"/>
    </xf>
    <xf numFmtId="174" fontId="65" fillId="0" borderId="10" xfId="0" applyNumberFormat="1" applyFont="1" applyFill="1" applyBorder="1" applyAlignment="1">
      <alignment horizontal="right"/>
    </xf>
    <xf numFmtId="49" fontId="12" fillId="37" borderId="10" xfId="0" applyNumberFormat="1" applyFont="1" applyFill="1" applyBorder="1" applyAlignment="1">
      <alignment wrapText="1"/>
    </xf>
    <xf numFmtId="174" fontId="65" fillId="4" borderId="10" xfId="0" applyNumberFormat="1" applyFont="1" applyFill="1" applyBorder="1" applyAlignment="1">
      <alignment horizontal="right"/>
    </xf>
    <xf numFmtId="174" fontId="65" fillId="35" borderId="10" xfId="0" applyNumberFormat="1" applyFont="1" applyFill="1" applyBorder="1" applyAlignment="1">
      <alignment horizontal="right"/>
    </xf>
    <xf numFmtId="49" fontId="11" fillId="37" borderId="12" xfId="0" applyNumberFormat="1" applyFont="1" applyFill="1" applyBorder="1" applyAlignment="1">
      <alignment horizontal="center" wrapText="1"/>
    </xf>
    <xf numFmtId="49" fontId="11" fillId="37" borderId="10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/>
    </xf>
    <xf numFmtId="49" fontId="10" fillId="32" borderId="0" xfId="0" applyNumberFormat="1" applyFont="1" applyFill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49" fontId="10" fillId="32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&#1077;&#1083;\Desktop\&#1055;&#1086;&#1089;&#1077;&#1083;&#1077;&#1085;&#1080;&#1103;\&#1041;&#1102;&#1076;&#1078;&#1077;&#1090;%202020\&#1041;&#1102;&#1076;&#1078;&#1077;&#1090;&#1099;%202020\&#1057;&#1077;&#1085;&#1090;&#1103;&#1073;&#1088;&#1100;\&#1055;&#1043;&#1055;\&#1073;&#1102;&#1076;&#1078;&#1077;&#1090;%20&#1055;&#1088;&#1080;&#1072;&#1084;&#1091;&#1088;&#1089;&#1082;&#1086;&#1075;&#1086;%20&#1043;&#1055;%20&#1089;&#1077;&#1085;&#1090;&#1103;&#1073;&#1088;&#110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и 2020"/>
      <sheetName val="Гл.администраторы"/>
      <sheetName val="Доходы 2020 "/>
      <sheetName val="расходы 2020г"/>
      <sheetName val="РБА 2020"/>
      <sheetName val="целев 2019"/>
    </sheetNames>
    <sheetDataSet>
      <sheetData sheetId="3">
        <row r="128">
          <cell r="A128" t="str">
            <v>Основное мероприятие" Сохранность автомобильных дорог на территориимуниципального образования" Приамурское городское поселение"</v>
          </cell>
        </row>
        <row r="130">
          <cell r="A130" t="str">
            <v>Содержание автомобильных дорог местного значения в зимний и летний периоды</v>
          </cell>
        </row>
        <row r="255">
          <cell r="G2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47"/>
  <sheetViews>
    <sheetView zoomScalePageLayoutView="0" workbookViewId="0" topLeftCell="A1">
      <selection activeCell="U14" sqref="U14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04" customWidth="1"/>
    <col min="4" max="4" width="17.25390625" style="204" customWidth="1"/>
    <col min="5" max="5" width="14.875" style="4" bestFit="1" customWidth="1"/>
    <col min="6" max="16384" width="9.125" style="4" customWidth="1"/>
  </cols>
  <sheetData>
    <row r="1" spans="1:4" ht="15.75">
      <c r="A1" s="202"/>
      <c r="B1" s="10"/>
      <c r="C1" s="128" t="s">
        <v>507</v>
      </c>
      <c r="D1" s="128"/>
    </row>
    <row r="2" spans="1:4" ht="15" customHeight="1">
      <c r="A2" s="202"/>
      <c r="B2" s="10"/>
      <c r="C2" s="128" t="s">
        <v>506</v>
      </c>
      <c r="D2" s="128"/>
    </row>
    <row r="3" spans="1:5" ht="15.75" customHeight="1">
      <c r="A3" s="202"/>
      <c r="B3" s="10"/>
      <c r="C3" s="128"/>
      <c r="D3" s="405" t="s">
        <v>503</v>
      </c>
      <c r="E3" s="405"/>
    </row>
    <row r="4" spans="1:3" ht="15.75">
      <c r="A4" s="202"/>
      <c r="B4" s="10"/>
      <c r="C4" s="203"/>
    </row>
    <row r="5" spans="1:5" ht="31.5" customHeight="1">
      <c r="A5" s="406" t="s">
        <v>508</v>
      </c>
      <c r="B5" s="406"/>
      <c r="C5" s="406"/>
      <c r="D5" s="406"/>
      <c r="E5" s="406"/>
    </row>
    <row r="7" spans="1:5" s="208" customFormat="1" ht="32.25" customHeight="1">
      <c r="A7" s="407" t="s">
        <v>366</v>
      </c>
      <c r="B7" s="407"/>
      <c r="C7" s="408" t="s">
        <v>367</v>
      </c>
      <c r="D7" s="409"/>
      <c r="E7" s="412" t="s">
        <v>298</v>
      </c>
    </row>
    <row r="8" spans="1:5" s="208" customFormat="1" ht="78.75" customHeight="1">
      <c r="A8" s="207" t="s">
        <v>368</v>
      </c>
      <c r="B8" s="207" t="s">
        <v>369</v>
      </c>
      <c r="C8" s="410"/>
      <c r="D8" s="411"/>
      <c r="E8" s="412"/>
    </row>
    <row r="9" spans="1:5" s="210" customFormat="1" ht="15">
      <c r="A9" s="209" t="s">
        <v>370</v>
      </c>
      <c r="B9" s="51" t="s">
        <v>371</v>
      </c>
      <c r="C9" s="407">
        <v>3</v>
      </c>
      <c r="D9" s="407"/>
      <c r="E9" s="185">
        <v>4</v>
      </c>
    </row>
    <row r="10" spans="1:5" s="213" customFormat="1" ht="30.75" customHeight="1">
      <c r="A10" s="211" t="s">
        <v>391</v>
      </c>
      <c r="B10" s="212" t="s">
        <v>372</v>
      </c>
      <c r="C10" s="403" t="s">
        <v>373</v>
      </c>
      <c r="D10" s="404"/>
      <c r="E10" s="383">
        <f>E11</f>
        <v>0</v>
      </c>
    </row>
    <row r="11" spans="1:5" s="213" customFormat="1" ht="27.75" customHeight="1">
      <c r="A11" s="211" t="s">
        <v>391</v>
      </c>
      <c r="B11" s="212" t="s">
        <v>374</v>
      </c>
      <c r="C11" s="403" t="s">
        <v>375</v>
      </c>
      <c r="D11" s="404"/>
      <c r="E11" s="201">
        <f>E12+E16</f>
        <v>0</v>
      </c>
    </row>
    <row r="12" spans="1:5" s="217" customFormat="1" ht="18.75" customHeight="1">
      <c r="A12" s="214" t="s">
        <v>391</v>
      </c>
      <c r="B12" s="215" t="s">
        <v>376</v>
      </c>
      <c r="C12" s="399" t="s">
        <v>377</v>
      </c>
      <c r="D12" s="400"/>
      <c r="E12" s="216">
        <f>E13</f>
        <v>-29604.539999999997</v>
      </c>
    </row>
    <row r="13" spans="1:5" s="208" customFormat="1" ht="24" customHeight="1">
      <c r="A13" s="218" t="s">
        <v>391</v>
      </c>
      <c r="B13" s="209" t="s">
        <v>378</v>
      </c>
      <c r="C13" s="401" t="s">
        <v>379</v>
      </c>
      <c r="D13" s="402"/>
      <c r="E13" s="130">
        <f>E14</f>
        <v>-29604.539999999997</v>
      </c>
    </row>
    <row r="14" spans="1:5" s="208" customFormat="1" ht="29.25" customHeight="1">
      <c r="A14" s="218" t="s">
        <v>391</v>
      </c>
      <c r="B14" s="209" t="s">
        <v>380</v>
      </c>
      <c r="C14" s="401" t="s">
        <v>381</v>
      </c>
      <c r="D14" s="402"/>
      <c r="E14" s="130">
        <f>E15</f>
        <v>-29604.539999999997</v>
      </c>
    </row>
    <row r="15" spans="1:5" s="208" customFormat="1" ht="30" customHeight="1">
      <c r="A15" s="218" t="s">
        <v>391</v>
      </c>
      <c r="B15" s="209" t="s">
        <v>171</v>
      </c>
      <c r="C15" s="401" t="s">
        <v>172</v>
      </c>
      <c r="D15" s="402"/>
      <c r="E15" s="130">
        <f>-'Доходы 2022'!I123</f>
        <v>-29604.539999999997</v>
      </c>
    </row>
    <row r="16" spans="1:5" s="217" customFormat="1" ht="17.25" customHeight="1">
      <c r="A16" s="214" t="s">
        <v>391</v>
      </c>
      <c r="B16" s="215" t="s">
        <v>382</v>
      </c>
      <c r="C16" s="399" t="s">
        <v>383</v>
      </c>
      <c r="D16" s="400"/>
      <c r="E16" s="384">
        <f>E17</f>
        <v>29604.54</v>
      </c>
    </row>
    <row r="17" spans="1:5" s="208" customFormat="1" ht="25.5" customHeight="1">
      <c r="A17" s="218" t="s">
        <v>391</v>
      </c>
      <c r="B17" s="209" t="s">
        <v>384</v>
      </c>
      <c r="C17" s="401" t="s">
        <v>385</v>
      </c>
      <c r="D17" s="402"/>
      <c r="E17" s="385">
        <f>E18</f>
        <v>29604.54</v>
      </c>
    </row>
    <row r="18" spans="1:5" s="208" customFormat="1" ht="29.25" customHeight="1">
      <c r="A18" s="218" t="s">
        <v>391</v>
      </c>
      <c r="B18" s="209" t="s">
        <v>386</v>
      </c>
      <c r="C18" s="401" t="s">
        <v>387</v>
      </c>
      <c r="D18" s="402"/>
      <c r="E18" s="385">
        <f>E19</f>
        <v>29604.54</v>
      </c>
    </row>
    <row r="19" spans="1:5" s="208" customFormat="1" ht="31.5" customHeight="1">
      <c r="A19" s="218" t="s">
        <v>391</v>
      </c>
      <c r="B19" s="209" t="s">
        <v>173</v>
      </c>
      <c r="C19" s="401" t="s">
        <v>174</v>
      </c>
      <c r="D19" s="402"/>
      <c r="E19" s="385">
        <f>'расходы 2022 год'!G352</f>
        <v>29604.54</v>
      </c>
    </row>
    <row r="20" spans="1:2" ht="15.75">
      <c r="A20" s="195"/>
      <c r="B20" s="195"/>
    </row>
    <row r="21" spans="1:2" ht="15.75">
      <c r="A21" s="195"/>
      <c r="B21" s="195"/>
    </row>
    <row r="22" spans="1:2" ht="15.75">
      <c r="A22" s="195"/>
      <c r="B22" s="195"/>
    </row>
    <row r="23" spans="1:5" ht="15.75">
      <c r="A23" s="195"/>
      <c r="B23" s="195"/>
      <c r="E23" s="80"/>
    </row>
    <row r="24" spans="1:2" ht="15.75">
      <c r="A24" s="195"/>
      <c r="B24" s="195"/>
    </row>
    <row r="25" spans="1:2" ht="15.75">
      <c r="A25" s="195"/>
      <c r="B25" s="195"/>
    </row>
    <row r="26" spans="1:2" ht="15.75">
      <c r="A26" s="195"/>
      <c r="B26" s="195"/>
    </row>
    <row r="27" spans="1:2" ht="15.75">
      <c r="A27" s="195"/>
      <c r="B27" s="195"/>
    </row>
    <row r="28" spans="1:2" ht="15.75">
      <c r="A28" s="195"/>
      <c r="B28" s="195"/>
    </row>
    <row r="29" spans="1:2" ht="15.75">
      <c r="A29" s="195"/>
      <c r="B29" s="195"/>
    </row>
    <row r="30" spans="1:2" ht="15.75">
      <c r="A30" s="195"/>
      <c r="B30" s="195"/>
    </row>
    <row r="31" spans="1:2" ht="15.75">
      <c r="A31" s="195"/>
      <c r="B31" s="195"/>
    </row>
    <row r="32" spans="1:2" ht="15.75">
      <c r="A32" s="195"/>
      <c r="B32" s="195"/>
    </row>
    <row r="33" spans="1:2" ht="15.75">
      <c r="A33" s="195"/>
      <c r="B33" s="195"/>
    </row>
    <row r="34" spans="1:2" ht="15.75">
      <c r="A34" s="195"/>
      <c r="B34" s="195"/>
    </row>
    <row r="35" spans="1:2" ht="15.75">
      <c r="A35" s="195"/>
      <c r="B35" s="195"/>
    </row>
    <row r="36" spans="1:2" ht="15.75">
      <c r="A36" s="195"/>
      <c r="B36" s="195"/>
    </row>
    <row r="37" spans="1:2" ht="15.75">
      <c r="A37" s="195"/>
      <c r="B37" s="195"/>
    </row>
    <row r="38" spans="1:2" ht="15.75">
      <c r="A38" s="195"/>
      <c r="B38" s="195"/>
    </row>
    <row r="39" spans="1:2" ht="15.75">
      <c r="A39" s="195"/>
      <c r="B39" s="195"/>
    </row>
    <row r="40" spans="1:2" ht="15.75">
      <c r="A40" s="195"/>
      <c r="B40" s="195"/>
    </row>
    <row r="41" spans="1:2" ht="15.75">
      <c r="A41" s="195"/>
      <c r="B41" s="195"/>
    </row>
    <row r="42" spans="1:2" ht="15.75">
      <c r="A42" s="195"/>
      <c r="B42" s="195"/>
    </row>
    <row r="43" spans="1:2" ht="15.75">
      <c r="A43" s="195"/>
      <c r="B43" s="195"/>
    </row>
    <row r="44" spans="1:2" ht="15.75">
      <c r="A44" s="195"/>
      <c r="B44" s="195"/>
    </row>
    <row r="45" spans="1:2" ht="15.75">
      <c r="A45" s="195"/>
      <c r="B45" s="195"/>
    </row>
    <row r="46" spans="1:2" ht="15.75">
      <c r="A46" s="195"/>
      <c r="B46" s="195"/>
    </row>
    <row r="47" spans="1:2" ht="15.75">
      <c r="A47" s="195"/>
      <c r="B47" s="195"/>
    </row>
  </sheetData>
  <sheetProtection/>
  <mergeCells count="16">
    <mergeCell ref="D3:E3"/>
    <mergeCell ref="A5:E5"/>
    <mergeCell ref="A7:B7"/>
    <mergeCell ref="C7:D8"/>
    <mergeCell ref="E7:E8"/>
    <mergeCell ref="C9:D9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15:D1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2"/>
  <sheetViews>
    <sheetView view="pageBreakPreview" zoomScaleSheetLayoutView="100" zoomScalePageLayoutView="0" workbookViewId="0" topLeftCell="A1">
      <selection activeCell="O16" sqref="O16"/>
    </sheetView>
  </sheetViews>
  <sheetFormatPr defaultColWidth="9.00390625" defaultRowHeight="12.75"/>
  <cols>
    <col min="1" max="1" width="62.25390625" style="300" customWidth="1"/>
    <col min="2" max="2" width="5.00390625" style="374" hidden="1" customWidth="1"/>
    <col min="3" max="3" width="4.00390625" style="375" hidden="1" customWidth="1"/>
    <col min="4" max="4" width="4.25390625" style="375" hidden="1" customWidth="1"/>
    <col min="5" max="5" width="15.625" style="375" customWidth="1"/>
    <col min="6" max="6" width="5.875" style="375" customWidth="1"/>
    <col min="7" max="8" width="13.75390625" style="377" customWidth="1"/>
    <col min="9" max="9" width="10.00390625" style="300" bestFit="1" customWidth="1"/>
    <col min="10" max="16384" width="9.125" style="300" customWidth="1"/>
  </cols>
  <sheetData>
    <row r="1" spans="1:8" s="4" customFormat="1" ht="15.75">
      <c r="A1" s="140"/>
      <c r="B1" s="141"/>
      <c r="C1" s="426" t="s">
        <v>583</v>
      </c>
      <c r="D1" s="426"/>
      <c r="E1" s="426"/>
      <c r="F1" s="426"/>
      <c r="G1" s="426"/>
      <c r="H1" s="146"/>
    </row>
    <row r="2" spans="1:8" s="4" customFormat="1" ht="15.75">
      <c r="A2" s="140"/>
      <c r="B2" s="141"/>
      <c r="C2" s="423" t="s">
        <v>577</v>
      </c>
      <c r="D2" s="423"/>
      <c r="E2" s="423"/>
      <c r="F2" s="423"/>
      <c r="G2" s="423"/>
      <c r="H2" s="146"/>
    </row>
    <row r="3" spans="1:8" s="4" customFormat="1" ht="15.75">
      <c r="A3" s="140"/>
      <c r="B3" s="141"/>
      <c r="C3" s="423" t="s">
        <v>582</v>
      </c>
      <c r="D3" s="423"/>
      <c r="E3" s="423"/>
      <c r="F3" s="423"/>
      <c r="G3" s="423"/>
      <c r="H3" s="146"/>
    </row>
    <row r="4" spans="1:8" s="4" customFormat="1" ht="15.75">
      <c r="A4" s="140"/>
      <c r="B4" s="141"/>
      <c r="C4" s="142"/>
      <c r="D4" s="142"/>
      <c r="E4" s="143"/>
      <c r="F4" s="144"/>
      <c r="G4" s="145"/>
      <c r="H4" s="145"/>
    </row>
    <row r="5" spans="1:8" s="4" customFormat="1" ht="68.25" customHeight="1">
      <c r="A5" s="427" t="s">
        <v>584</v>
      </c>
      <c r="B5" s="427"/>
      <c r="C5" s="427"/>
      <c r="D5" s="427"/>
      <c r="E5" s="427"/>
      <c r="F5" s="427"/>
      <c r="G5" s="427"/>
      <c r="H5" s="427"/>
    </row>
    <row r="6" spans="1:8" ht="12" customHeight="1">
      <c r="A6" s="301"/>
      <c r="B6" s="302"/>
      <c r="C6" s="303"/>
      <c r="D6" s="303"/>
      <c r="E6" s="303"/>
      <c r="F6" s="303"/>
      <c r="G6" s="304"/>
      <c r="H6" s="304"/>
    </row>
    <row r="7" spans="1:8" s="307" customFormat="1" ht="54" customHeight="1">
      <c r="A7" s="305" t="s">
        <v>189</v>
      </c>
      <c r="B7" s="305"/>
      <c r="C7" s="305" t="s">
        <v>80</v>
      </c>
      <c r="D7" s="305" t="s">
        <v>81</v>
      </c>
      <c r="E7" s="305" t="s">
        <v>293</v>
      </c>
      <c r="F7" s="305" t="s">
        <v>83</v>
      </c>
      <c r="G7" s="75" t="s">
        <v>569</v>
      </c>
      <c r="H7" s="75" t="s">
        <v>570</v>
      </c>
    </row>
    <row r="8" spans="1:8" ht="12" customHeight="1">
      <c r="A8" s="308">
        <v>1</v>
      </c>
      <c r="B8" s="308">
        <v>2</v>
      </c>
      <c r="C8" s="308">
        <v>3</v>
      </c>
      <c r="D8" s="308">
        <v>4</v>
      </c>
      <c r="E8" s="308">
        <v>2</v>
      </c>
      <c r="F8" s="308">
        <v>3</v>
      </c>
      <c r="G8" s="309">
        <v>4</v>
      </c>
      <c r="H8" s="309">
        <v>5</v>
      </c>
    </row>
    <row r="9" spans="1:8" ht="33" customHeight="1">
      <c r="A9" s="92" t="s">
        <v>566</v>
      </c>
      <c r="B9" s="311" t="s">
        <v>391</v>
      </c>
      <c r="C9" s="312" t="s">
        <v>183</v>
      </c>
      <c r="D9" s="312" t="s">
        <v>185</v>
      </c>
      <c r="E9" s="312" t="s">
        <v>73</v>
      </c>
      <c r="F9" s="312"/>
      <c r="G9" s="313">
        <f>G10+G27+G41</f>
        <v>5042.7</v>
      </c>
      <c r="H9" s="313">
        <f>H10+H27+H41</f>
        <v>5042.7</v>
      </c>
    </row>
    <row r="10" spans="1:8" ht="17.25" customHeight="1">
      <c r="A10" s="314" t="s">
        <v>275</v>
      </c>
      <c r="B10" s="315" t="s">
        <v>391</v>
      </c>
      <c r="C10" s="316" t="s">
        <v>183</v>
      </c>
      <c r="D10" s="316" t="s">
        <v>185</v>
      </c>
      <c r="E10" s="316" t="s">
        <v>276</v>
      </c>
      <c r="F10" s="316"/>
      <c r="G10" s="318">
        <f>G11+G16+G20</f>
        <v>3095.7</v>
      </c>
      <c r="H10" s="318">
        <f>H11+H16+H20</f>
        <v>3095.7</v>
      </c>
    </row>
    <row r="11" spans="1:8" ht="30" customHeight="1">
      <c r="A11" s="319" t="s">
        <v>353</v>
      </c>
      <c r="B11" s="320" t="s">
        <v>391</v>
      </c>
      <c r="C11" s="321" t="s">
        <v>187</v>
      </c>
      <c r="D11" s="321" t="s">
        <v>181</v>
      </c>
      <c r="E11" s="316" t="s">
        <v>277</v>
      </c>
      <c r="F11" s="322" t="s">
        <v>392</v>
      </c>
      <c r="G11" s="323">
        <f>G12</f>
        <v>2572.7</v>
      </c>
      <c r="H11" s="323">
        <f>H12</f>
        <v>2572.7</v>
      </c>
    </row>
    <row r="12" spans="1:8" ht="42" customHeight="1">
      <c r="A12" s="324" t="s">
        <v>86</v>
      </c>
      <c r="B12" s="320" t="s">
        <v>391</v>
      </c>
      <c r="C12" s="325" t="s">
        <v>187</v>
      </c>
      <c r="D12" s="325" t="s">
        <v>181</v>
      </c>
      <c r="E12" s="316" t="s">
        <v>277</v>
      </c>
      <c r="F12" s="326" t="s">
        <v>239</v>
      </c>
      <c r="G12" s="323">
        <f>'расходы 23-24'!G277</f>
        <v>2572.7</v>
      </c>
      <c r="H12" s="323">
        <f>'расходы 23-24'!H277</f>
        <v>2572.7</v>
      </c>
    </row>
    <row r="13" spans="1:8" s="328" customFormat="1" ht="27" customHeight="1" hidden="1">
      <c r="A13" s="327" t="s">
        <v>131</v>
      </c>
      <c r="B13" s="320" t="s">
        <v>391</v>
      </c>
      <c r="C13" s="325" t="s">
        <v>187</v>
      </c>
      <c r="D13" s="325" t="s">
        <v>181</v>
      </c>
      <c r="E13" s="343" t="s">
        <v>277</v>
      </c>
      <c r="F13" s="325" t="s">
        <v>213</v>
      </c>
      <c r="G13" s="318"/>
      <c r="H13" s="318"/>
    </row>
    <row r="14" spans="1:8" ht="27" customHeight="1" hidden="1">
      <c r="A14" s="327" t="s">
        <v>112</v>
      </c>
      <c r="B14" s="320" t="s">
        <v>391</v>
      </c>
      <c r="C14" s="325" t="s">
        <v>187</v>
      </c>
      <c r="D14" s="325" t="s">
        <v>181</v>
      </c>
      <c r="E14" s="343" t="s">
        <v>277</v>
      </c>
      <c r="F14" s="325" t="s">
        <v>214</v>
      </c>
      <c r="G14" s="323"/>
      <c r="H14" s="323"/>
    </row>
    <row r="15" spans="1:8" ht="27" customHeight="1" hidden="1">
      <c r="A15" s="327" t="s">
        <v>113</v>
      </c>
      <c r="B15" s="320" t="s">
        <v>391</v>
      </c>
      <c r="C15" s="325" t="s">
        <v>187</v>
      </c>
      <c r="D15" s="325" t="s">
        <v>181</v>
      </c>
      <c r="E15" s="343" t="s">
        <v>277</v>
      </c>
      <c r="F15" s="325" t="s">
        <v>54</v>
      </c>
      <c r="G15" s="323"/>
      <c r="H15" s="323"/>
    </row>
    <row r="16" spans="1:8" ht="24" customHeight="1">
      <c r="A16" s="327" t="s">
        <v>354</v>
      </c>
      <c r="B16" s="320" t="s">
        <v>391</v>
      </c>
      <c r="C16" s="325" t="s">
        <v>187</v>
      </c>
      <c r="D16" s="325" t="s">
        <v>181</v>
      </c>
      <c r="E16" s="343" t="s">
        <v>277</v>
      </c>
      <c r="F16" s="325" t="s">
        <v>91</v>
      </c>
      <c r="G16" s="323">
        <f>G17</f>
        <v>513</v>
      </c>
      <c r="H16" s="323">
        <f>H17</f>
        <v>513</v>
      </c>
    </row>
    <row r="17" spans="1:8" s="328" customFormat="1" ht="27" customHeight="1">
      <c r="A17" s="329" t="s">
        <v>90</v>
      </c>
      <c r="B17" s="320" t="s">
        <v>391</v>
      </c>
      <c r="C17" s="325" t="s">
        <v>187</v>
      </c>
      <c r="D17" s="325" t="s">
        <v>181</v>
      </c>
      <c r="E17" s="345" t="s">
        <v>278</v>
      </c>
      <c r="F17" s="325" t="s">
        <v>62</v>
      </c>
      <c r="G17" s="318">
        <f>'расходы 23-24'!G283</f>
        <v>513</v>
      </c>
      <c r="H17" s="318">
        <f>'расходы 23-24'!H283</f>
        <v>513</v>
      </c>
    </row>
    <row r="18" spans="1:8" s="328" customFormat="1" ht="27.75" customHeight="1" hidden="1">
      <c r="A18" s="330" t="s">
        <v>92</v>
      </c>
      <c r="B18" s="320" t="s">
        <v>391</v>
      </c>
      <c r="C18" s="325" t="s">
        <v>187</v>
      </c>
      <c r="D18" s="325" t="s">
        <v>181</v>
      </c>
      <c r="E18" s="345" t="s">
        <v>278</v>
      </c>
      <c r="F18" s="325" t="s">
        <v>198</v>
      </c>
      <c r="G18" s="331"/>
      <c r="H18" s="331"/>
    </row>
    <row r="19" spans="1:8" ht="28.5" customHeight="1" hidden="1">
      <c r="A19" s="327" t="s">
        <v>197</v>
      </c>
      <c r="B19" s="320" t="s">
        <v>391</v>
      </c>
      <c r="C19" s="325" t="s">
        <v>187</v>
      </c>
      <c r="D19" s="325" t="s">
        <v>181</v>
      </c>
      <c r="E19" s="345" t="s">
        <v>278</v>
      </c>
      <c r="F19" s="325" t="s">
        <v>199</v>
      </c>
      <c r="G19" s="332"/>
      <c r="H19" s="332"/>
    </row>
    <row r="20" spans="1:8" ht="24.75" customHeight="1">
      <c r="A20" s="327" t="s">
        <v>319</v>
      </c>
      <c r="B20" s="320" t="s">
        <v>391</v>
      </c>
      <c r="C20" s="325" t="s">
        <v>187</v>
      </c>
      <c r="D20" s="325" t="s">
        <v>181</v>
      </c>
      <c r="E20" s="345" t="s">
        <v>278</v>
      </c>
      <c r="F20" s="325" t="s">
        <v>93</v>
      </c>
      <c r="G20" s="332">
        <f>'расходы 23-24'!G287</f>
        <v>10</v>
      </c>
      <c r="H20" s="332">
        <f>'расходы 23-24'!H287</f>
        <v>10</v>
      </c>
    </row>
    <row r="21" spans="1:8" ht="18" customHeight="1" hidden="1">
      <c r="A21" s="327"/>
      <c r="B21" s="320"/>
      <c r="C21" s="325"/>
      <c r="D21" s="325"/>
      <c r="E21" s="345"/>
      <c r="F21" s="325"/>
      <c r="G21" s="332"/>
      <c r="H21" s="332"/>
    </row>
    <row r="22" spans="1:8" ht="18" customHeight="1" hidden="1">
      <c r="A22" s="327"/>
      <c r="B22" s="320"/>
      <c r="C22" s="325"/>
      <c r="D22" s="325"/>
      <c r="E22" s="345"/>
      <c r="F22" s="325"/>
      <c r="G22" s="332"/>
      <c r="H22" s="332"/>
    </row>
    <row r="23" spans="1:8" ht="28.5" customHeight="1" hidden="1">
      <c r="A23" s="327"/>
      <c r="B23" s="320"/>
      <c r="C23" s="325"/>
      <c r="D23" s="325"/>
      <c r="E23" s="345"/>
      <c r="F23" s="325"/>
      <c r="G23" s="332"/>
      <c r="H23" s="332"/>
    </row>
    <row r="24" spans="1:8" ht="28.5" customHeight="1" hidden="1">
      <c r="A24" s="327"/>
      <c r="B24" s="320"/>
      <c r="C24" s="325"/>
      <c r="D24" s="325"/>
      <c r="E24" s="345"/>
      <c r="F24" s="325"/>
      <c r="G24" s="332"/>
      <c r="H24" s="332"/>
    </row>
    <row r="25" spans="1:8" ht="28.5" customHeight="1" hidden="1">
      <c r="A25" s="319"/>
      <c r="B25" s="320"/>
      <c r="C25" s="325"/>
      <c r="D25" s="325"/>
      <c r="E25" s="345"/>
      <c r="F25" s="325"/>
      <c r="G25" s="332"/>
      <c r="H25" s="332"/>
    </row>
    <row r="26" spans="1:8" ht="28.5" customHeight="1" hidden="1">
      <c r="A26" s="329"/>
      <c r="B26" s="320"/>
      <c r="C26" s="325"/>
      <c r="D26" s="325"/>
      <c r="E26" s="316"/>
      <c r="F26" s="325"/>
      <c r="G26" s="332"/>
      <c r="H26" s="332"/>
    </row>
    <row r="27" spans="1:8" ht="27" customHeight="1">
      <c r="A27" s="319" t="s">
        <v>355</v>
      </c>
      <c r="B27" s="320" t="s">
        <v>391</v>
      </c>
      <c r="C27" s="325" t="s">
        <v>187</v>
      </c>
      <c r="D27" s="325" t="s">
        <v>181</v>
      </c>
      <c r="E27" s="316" t="s">
        <v>279</v>
      </c>
      <c r="F27" s="322"/>
      <c r="G27" s="332">
        <f>G28+G34</f>
        <v>1203.2</v>
      </c>
      <c r="H27" s="332">
        <f>H28+H34</f>
        <v>1203.2</v>
      </c>
    </row>
    <row r="28" spans="1:8" ht="17.25" customHeight="1">
      <c r="A28" s="327" t="s">
        <v>131</v>
      </c>
      <c r="B28" s="320" t="s">
        <v>391</v>
      </c>
      <c r="C28" s="321" t="s">
        <v>187</v>
      </c>
      <c r="D28" s="321" t="s">
        <v>181</v>
      </c>
      <c r="E28" s="316" t="s">
        <v>280</v>
      </c>
      <c r="F28" s="326"/>
      <c r="G28" s="332">
        <f>G29</f>
        <v>1178.2</v>
      </c>
      <c r="H28" s="332">
        <f>H29</f>
        <v>1178.2</v>
      </c>
    </row>
    <row r="29" spans="1:8" ht="27.75" customHeight="1">
      <c r="A29" s="327" t="s">
        <v>112</v>
      </c>
      <c r="B29" s="320" t="s">
        <v>391</v>
      </c>
      <c r="C29" s="325" t="s">
        <v>187</v>
      </c>
      <c r="D29" s="325" t="s">
        <v>181</v>
      </c>
      <c r="E29" s="343" t="s">
        <v>280</v>
      </c>
      <c r="F29" s="326" t="s">
        <v>392</v>
      </c>
      <c r="G29" s="331">
        <f>G30</f>
        <v>1178.2</v>
      </c>
      <c r="H29" s="331">
        <f>H30</f>
        <v>1178.2</v>
      </c>
    </row>
    <row r="30" spans="1:8" ht="17.25" customHeight="1">
      <c r="A30" s="327" t="s">
        <v>113</v>
      </c>
      <c r="B30" s="320" t="s">
        <v>391</v>
      </c>
      <c r="C30" s="325" t="s">
        <v>187</v>
      </c>
      <c r="D30" s="325" t="s">
        <v>181</v>
      </c>
      <c r="E30" s="343" t="s">
        <v>280</v>
      </c>
      <c r="F30" s="326" t="s">
        <v>239</v>
      </c>
      <c r="G30" s="332">
        <f>'расходы 23-24'!G295</f>
        <v>1178.2</v>
      </c>
      <c r="H30" s="332">
        <f>'расходы 23-24'!H295</f>
        <v>1178.2</v>
      </c>
    </row>
    <row r="31" spans="1:8" ht="27.75" customHeight="1" hidden="1">
      <c r="A31" s="327" t="s">
        <v>114</v>
      </c>
      <c r="B31" s="320" t="s">
        <v>391</v>
      </c>
      <c r="C31" s="325" t="s">
        <v>187</v>
      </c>
      <c r="D31" s="325" t="s">
        <v>181</v>
      </c>
      <c r="E31" s="343" t="s">
        <v>280</v>
      </c>
      <c r="F31" s="325" t="s">
        <v>213</v>
      </c>
      <c r="G31" s="332"/>
      <c r="H31" s="332"/>
    </row>
    <row r="32" spans="1:8" ht="27.75" customHeight="1" hidden="1">
      <c r="A32" s="327" t="s">
        <v>357</v>
      </c>
      <c r="B32" s="320" t="s">
        <v>391</v>
      </c>
      <c r="C32" s="325" t="s">
        <v>187</v>
      </c>
      <c r="D32" s="325" t="s">
        <v>181</v>
      </c>
      <c r="E32" s="343" t="s">
        <v>280</v>
      </c>
      <c r="F32" s="325" t="s">
        <v>214</v>
      </c>
      <c r="G32" s="332"/>
      <c r="H32" s="332"/>
    </row>
    <row r="33" spans="1:8" ht="43.5" customHeight="1" hidden="1">
      <c r="A33" s="329" t="s">
        <v>90</v>
      </c>
      <c r="B33" s="320" t="s">
        <v>391</v>
      </c>
      <c r="C33" s="325" t="s">
        <v>187</v>
      </c>
      <c r="D33" s="325" t="s">
        <v>181</v>
      </c>
      <c r="E33" s="345" t="s">
        <v>281</v>
      </c>
      <c r="F33" s="325" t="s">
        <v>54</v>
      </c>
      <c r="G33" s="333"/>
      <c r="H33" s="333"/>
    </row>
    <row r="34" spans="1:8" s="328" customFormat="1" ht="24" customHeight="1">
      <c r="A34" s="330" t="s">
        <v>92</v>
      </c>
      <c r="B34" s="320" t="s">
        <v>391</v>
      </c>
      <c r="C34" s="325" t="s">
        <v>187</v>
      </c>
      <c r="D34" s="325" t="s">
        <v>181</v>
      </c>
      <c r="E34" s="345" t="s">
        <v>281</v>
      </c>
      <c r="F34" s="325"/>
      <c r="G34" s="332">
        <f>G35</f>
        <v>25</v>
      </c>
      <c r="H34" s="332">
        <f>H35</f>
        <v>25</v>
      </c>
    </row>
    <row r="35" spans="1:8" ht="15.75" customHeight="1">
      <c r="A35" s="327" t="s">
        <v>197</v>
      </c>
      <c r="B35" s="320" t="s">
        <v>391</v>
      </c>
      <c r="C35" s="325" t="s">
        <v>187</v>
      </c>
      <c r="D35" s="325" t="s">
        <v>181</v>
      </c>
      <c r="E35" s="345" t="s">
        <v>281</v>
      </c>
      <c r="F35" s="325" t="s">
        <v>91</v>
      </c>
      <c r="G35" s="332">
        <f>G36</f>
        <v>25</v>
      </c>
      <c r="H35" s="332">
        <f>H36</f>
        <v>25</v>
      </c>
    </row>
    <row r="36" spans="2:8" ht="29.25" customHeight="1">
      <c r="B36" s="320" t="s">
        <v>391</v>
      </c>
      <c r="C36" s="325" t="s">
        <v>187</v>
      </c>
      <c r="D36" s="325" t="s">
        <v>181</v>
      </c>
      <c r="E36" s="345" t="s">
        <v>281</v>
      </c>
      <c r="F36" s="325" t="s">
        <v>62</v>
      </c>
      <c r="G36" s="332">
        <f>'расходы 23-24'!G301</f>
        <v>25</v>
      </c>
      <c r="H36" s="332">
        <f>'расходы 23-24'!H301</f>
        <v>25</v>
      </c>
    </row>
    <row r="37" spans="1:8" ht="31.5" customHeight="1" hidden="1">
      <c r="A37" s="319" t="s">
        <v>359</v>
      </c>
      <c r="B37" s="320" t="s">
        <v>391</v>
      </c>
      <c r="C37" s="325" t="s">
        <v>187</v>
      </c>
      <c r="D37" s="325" t="s">
        <v>181</v>
      </c>
      <c r="E37" s="345" t="s">
        <v>281</v>
      </c>
      <c r="F37" s="325" t="s">
        <v>198</v>
      </c>
      <c r="G37" s="332"/>
      <c r="H37" s="332"/>
    </row>
    <row r="38" spans="1:8" ht="42.75" customHeight="1" hidden="1">
      <c r="A38" s="324" t="s">
        <v>86</v>
      </c>
      <c r="B38" s="320" t="s">
        <v>391</v>
      </c>
      <c r="C38" s="325" t="s">
        <v>187</v>
      </c>
      <c r="D38" s="325" t="s">
        <v>181</v>
      </c>
      <c r="E38" s="316" t="s">
        <v>282</v>
      </c>
      <c r="F38" s="325" t="s">
        <v>199</v>
      </c>
      <c r="G38" s="333"/>
      <c r="H38" s="333"/>
    </row>
    <row r="39" spans="1:8" ht="42.75" customHeight="1" hidden="1">
      <c r="A39" s="327" t="s">
        <v>131</v>
      </c>
      <c r="B39" s="320"/>
      <c r="C39" s="325"/>
      <c r="D39" s="325"/>
      <c r="E39" s="345" t="s">
        <v>282</v>
      </c>
      <c r="F39" s="325"/>
      <c r="G39" s="332"/>
      <c r="H39" s="332"/>
    </row>
    <row r="40" spans="1:8" ht="42.75" customHeight="1" hidden="1">
      <c r="A40" s="324" t="s">
        <v>86</v>
      </c>
      <c r="B40" s="320"/>
      <c r="C40" s="325"/>
      <c r="D40" s="325"/>
      <c r="E40" s="345" t="s">
        <v>282</v>
      </c>
      <c r="F40" s="325" t="s">
        <v>392</v>
      </c>
      <c r="G40" s="332"/>
      <c r="H40" s="332"/>
    </row>
    <row r="41" spans="1:8" ht="26.25" customHeight="1">
      <c r="A41" s="319" t="s">
        <v>358</v>
      </c>
      <c r="B41" s="334" t="s">
        <v>391</v>
      </c>
      <c r="C41" s="335" t="s">
        <v>187</v>
      </c>
      <c r="D41" s="335" t="s">
        <v>181</v>
      </c>
      <c r="E41" s="316" t="s">
        <v>123</v>
      </c>
      <c r="F41" s="335"/>
      <c r="G41" s="331">
        <f aca="true" t="shared" si="0" ref="G41:H43">G42</f>
        <v>743.8</v>
      </c>
      <c r="H41" s="331">
        <f t="shared" si="0"/>
        <v>743.8</v>
      </c>
    </row>
    <row r="42" spans="1:8" ht="27" customHeight="1">
      <c r="A42" s="327" t="s">
        <v>359</v>
      </c>
      <c r="B42" s="320" t="s">
        <v>391</v>
      </c>
      <c r="C42" s="325" t="s">
        <v>187</v>
      </c>
      <c r="D42" s="325" t="s">
        <v>181</v>
      </c>
      <c r="E42" s="345" t="s">
        <v>124</v>
      </c>
      <c r="F42" s="325"/>
      <c r="G42" s="331">
        <f t="shared" si="0"/>
        <v>743.8</v>
      </c>
      <c r="H42" s="331">
        <f t="shared" si="0"/>
        <v>743.8</v>
      </c>
    </row>
    <row r="43" spans="1:8" ht="29.25" customHeight="1">
      <c r="A43" s="324" t="s">
        <v>86</v>
      </c>
      <c r="B43" s="320" t="s">
        <v>391</v>
      </c>
      <c r="C43" s="325" t="s">
        <v>187</v>
      </c>
      <c r="D43" s="325" t="s">
        <v>181</v>
      </c>
      <c r="E43" s="345" t="s">
        <v>124</v>
      </c>
      <c r="F43" s="325" t="s">
        <v>392</v>
      </c>
      <c r="G43" s="332">
        <f t="shared" si="0"/>
        <v>743.8</v>
      </c>
      <c r="H43" s="332">
        <f t="shared" si="0"/>
        <v>743.8</v>
      </c>
    </row>
    <row r="44" spans="1:8" ht="18.75" customHeight="1">
      <c r="A44" s="327" t="s">
        <v>131</v>
      </c>
      <c r="B44" s="320" t="s">
        <v>391</v>
      </c>
      <c r="C44" s="325" t="s">
        <v>187</v>
      </c>
      <c r="D44" s="325" t="s">
        <v>181</v>
      </c>
      <c r="E44" s="345" t="s">
        <v>124</v>
      </c>
      <c r="F44" s="326" t="s">
        <v>239</v>
      </c>
      <c r="G44" s="332">
        <f>'расходы 23-24'!G307</f>
        <v>743.8</v>
      </c>
      <c r="H44" s="332">
        <f>'расходы 23-24'!H307</f>
        <v>743.8</v>
      </c>
    </row>
    <row r="45" spans="1:8" ht="39.75" customHeight="1">
      <c r="A45" s="92" t="s">
        <v>563</v>
      </c>
      <c r="B45" s="320"/>
      <c r="C45" s="325"/>
      <c r="D45" s="325"/>
      <c r="E45" s="312" t="s">
        <v>75</v>
      </c>
      <c r="F45" s="326"/>
      <c r="G45" s="336">
        <f>G46</f>
        <v>5826.16</v>
      </c>
      <c r="H45" s="336">
        <f>H46</f>
        <v>5826.16</v>
      </c>
    </row>
    <row r="46" spans="1:8" ht="42" customHeight="1">
      <c r="A46" s="337" t="str">
        <f>'[1]расходы 2020г'!A128</f>
        <v>Основное мероприятие" Сохранность автомобильных дорог на территориимуниципального образования" Приамурское городское поселение"</v>
      </c>
      <c r="B46" s="320"/>
      <c r="C46" s="325"/>
      <c r="D46" s="325"/>
      <c r="E46" s="316" t="s">
        <v>249</v>
      </c>
      <c r="F46" s="325"/>
      <c r="G46" s="332">
        <f>G47+G50+G53+G56+G59+G62</f>
        <v>5826.16</v>
      </c>
      <c r="H46" s="332">
        <f>H47+H50+H53+H56+H59+H62</f>
        <v>5826.16</v>
      </c>
    </row>
    <row r="47" spans="1:8" s="340" customFormat="1" ht="36" customHeight="1">
      <c r="A47" s="338" t="str">
        <f>'[1]расходы 2020г'!A130</f>
        <v>Содержание автомобильных дорог местного значения в зимний и летний периоды</v>
      </c>
      <c r="B47" s="320"/>
      <c r="C47" s="325"/>
      <c r="D47" s="325"/>
      <c r="E47" s="345" t="s">
        <v>250</v>
      </c>
      <c r="F47" s="326"/>
      <c r="G47" s="339">
        <f>G48</f>
        <v>935</v>
      </c>
      <c r="H47" s="339">
        <f>H48</f>
        <v>815</v>
      </c>
    </row>
    <row r="48" spans="1:8" s="342" customFormat="1" ht="32.25" customHeight="1">
      <c r="A48" s="329" t="s">
        <v>90</v>
      </c>
      <c r="B48" s="320"/>
      <c r="C48" s="325"/>
      <c r="D48" s="325"/>
      <c r="E48" s="345" t="s">
        <v>250</v>
      </c>
      <c r="F48" s="325" t="s">
        <v>91</v>
      </c>
      <c r="G48" s="341">
        <f>G49</f>
        <v>935</v>
      </c>
      <c r="H48" s="341">
        <f>H49</f>
        <v>815</v>
      </c>
    </row>
    <row r="49" spans="1:8" ht="36" customHeight="1">
      <c r="A49" s="330" t="s">
        <v>92</v>
      </c>
      <c r="B49" s="320"/>
      <c r="C49" s="325"/>
      <c r="D49" s="325"/>
      <c r="E49" s="345" t="s">
        <v>250</v>
      </c>
      <c r="F49" s="325" t="s">
        <v>62</v>
      </c>
      <c r="G49" s="341">
        <f>'расходы 23-24'!G127</f>
        <v>935</v>
      </c>
      <c r="H49" s="341">
        <f>'расходы 23-24'!H127</f>
        <v>815</v>
      </c>
    </row>
    <row r="50" spans="1:8" ht="31.5" customHeight="1">
      <c r="A50" s="329" t="s">
        <v>118</v>
      </c>
      <c r="B50" s="320"/>
      <c r="C50" s="325"/>
      <c r="D50" s="325"/>
      <c r="E50" s="345" t="s">
        <v>251</v>
      </c>
      <c r="F50" s="326"/>
      <c r="G50" s="341">
        <f>G51</f>
        <v>3861.16</v>
      </c>
      <c r="H50" s="341">
        <f>H51</f>
        <v>4481.16</v>
      </c>
    </row>
    <row r="51" spans="1:8" ht="27" customHeight="1">
      <c r="A51" s="329" t="s">
        <v>90</v>
      </c>
      <c r="B51" s="320"/>
      <c r="C51" s="325"/>
      <c r="D51" s="325"/>
      <c r="E51" s="345" t="s">
        <v>251</v>
      </c>
      <c r="F51" s="326" t="s">
        <v>91</v>
      </c>
      <c r="G51" s="341">
        <f>G52</f>
        <v>3861.16</v>
      </c>
      <c r="H51" s="341">
        <f>H52</f>
        <v>4481.16</v>
      </c>
    </row>
    <row r="52" spans="1:8" ht="25.5">
      <c r="A52" s="330" t="s">
        <v>92</v>
      </c>
      <c r="B52" s="315"/>
      <c r="C52" s="343"/>
      <c r="D52" s="343"/>
      <c r="E52" s="345" t="s">
        <v>251</v>
      </c>
      <c r="F52" s="343" t="s">
        <v>62</v>
      </c>
      <c r="G52" s="323">
        <f>'расходы 23-24'!G131</f>
        <v>3861.16</v>
      </c>
      <c r="H52" s="323">
        <f>'расходы 23-24'!H131</f>
        <v>4481.16</v>
      </c>
    </row>
    <row r="53" spans="1:8" ht="15.75">
      <c r="A53" s="327" t="s">
        <v>119</v>
      </c>
      <c r="B53" s="315"/>
      <c r="C53" s="343"/>
      <c r="D53" s="343"/>
      <c r="E53" s="345" t="s">
        <v>252</v>
      </c>
      <c r="F53" s="343"/>
      <c r="G53" s="323">
        <f>G54</f>
        <v>30</v>
      </c>
      <c r="H53" s="323">
        <f>H54</f>
        <v>30</v>
      </c>
    </row>
    <row r="54" spans="1:8" ht="25.5">
      <c r="A54" s="329" t="s">
        <v>90</v>
      </c>
      <c r="B54" s="315"/>
      <c r="C54" s="343"/>
      <c r="D54" s="343"/>
      <c r="E54" s="345" t="s">
        <v>252</v>
      </c>
      <c r="F54" s="321" t="s">
        <v>91</v>
      </c>
      <c r="G54" s="323">
        <f>G55</f>
        <v>30</v>
      </c>
      <c r="H54" s="323">
        <f>H55</f>
        <v>30</v>
      </c>
    </row>
    <row r="55" spans="1:8" ht="25.5">
      <c r="A55" s="330" t="s">
        <v>92</v>
      </c>
      <c r="B55" s="315"/>
      <c r="C55" s="343"/>
      <c r="D55" s="343"/>
      <c r="E55" s="345" t="s">
        <v>252</v>
      </c>
      <c r="F55" s="321" t="s">
        <v>62</v>
      </c>
      <c r="G55" s="323">
        <f>'расходы 23-24'!G135</f>
        <v>30</v>
      </c>
      <c r="H55" s="323">
        <f>'расходы 23-24'!H135</f>
        <v>30</v>
      </c>
    </row>
    <row r="56" spans="1:8" ht="15.75">
      <c r="A56" s="327" t="s">
        <v>120</v>
      </c>
      <c r="B56" s="315"/>
      <c r="C56" s="343"/>
      <c r="D56" s="343"/>
      <c r="E56" s="345" t="s">
        <v>253</v>
      </c>
      <c r="F56" s="344"/>
      <c r="G56" s="323">
        <f>G57</f>
        <v>1000</v>
      </c>
      <c r="H56" s="323">
        <f>H57</f>
        <v>500</v>
      </c>
    </row>
    <row r="57" spans="1:8" ht="25.5">
      <c r="A57" s="329" t="s">
        <v>90</v>
      </c>
      <c r="B57" s="315"/>
      <c r="C57" s="343"/>
      <c r="D57" s="343"/>
      <c r="E57" s="345" t="s">
        <v>253</v>
      </c>
      <c r="F57" s="321" t="s">
        <v>91</v>
      </c>
      <c r="G57" s="323">
        <f>G58</f>
        <v>1000</v>
      </c>
      <c r="H57" s="323">
        <f>H58</f>
        <v>500</v>
      </c>
    </row>
    <row r="58" spans="1:8" ht="25.5">
      <c r="A58" s="330" t="s">
        <v>92</v>
      </c>
      <c r="B58" s="315"/>
      <c r="C58" s="343"/>
      <c r="D58" s="343"/>
      <c r="E58" s="345" t="s">
        <v>253</v>
      </c>
      <c r="F58" s="321" t="s">
        <v>62</v>
      </c>
      <c r="G58" s="323">
        <f>'расходы 23-24'!G139</f>
        <v>1000</v>
      </c>
      <c r="H58" s="323">
        <f>'расходы 23-24'!H139</f>
        <v>500</v>
      </c>
    </row>
    <row r="59" spans="1:8" ht="15.75" hidden="1">
      <c r="A59" s="327" t="s">
        <v>466</v>
      </c>
      <c r="B59" s="315"/>
      <c r="C59" s="343"/>
      <c r="D59" s="343"/>
      <c r="E59" s="345" t="s">
        <v>467</v>
      </c>
      <c r="F59" s="345"/>
      <c r="G59" s="323">
        <f>G60</f>
        <v>0</v>
      </c>
      <c r="H59" s="323">
        <f>H60</f>
        <v>0</v>
      </c>
    </row>
    <row r="60" spans="1:8" ht="25.5" hidden="1">
      <c r="A60" s="329" t="s">
        <v>90</v>
      </c>
      <c r="B60" s="315"/>
      <c r="C60" s="343"/>
      <c r="D60" s="343"/>
      <c r="E60" s="345" t="s">
        <v>467</v>
      </c>
      <c r="F60" s="345" t="s">
        <v>91</v>
      </c>
      <c r="G60" s="323">
        <f>G61</f>
        <v>0</v>
      </c>
      <c r="H60" s="323">
        <f>H61</f>
        <v>0</v>
      </c>
    </row>
    <row r="61" spans="1:8" ht="25.5" hidden="1">
      <c r="A61" s="330" t="s">
        <v>92</v>
      </c>
      <c r="B61" s="315"/>
      <c r="C61" s="343"/>
      <c r="D61" s="343"/>
      <c r="E61" s="345" t="s">
        <v>467</v>
      </c>
      <c r="F61" s="345" t="s">
        <v>62</v>
      </c>
      <c r="G61" s="323"/>
      <c r="H61" s="323"/>
    </row>
    <row r="62" spans="1:8" ht="15.75" hidden="1">
      <c r="A62" s="327" t="s">
        <v>468</v>
      </c>
      <c r="B62" s="315"/>
      <c r="C62" s="343"/>
      <c r="D62" s="343"/>
      <c r="E62" s="345" t="s">
        <v>469</v>
      </c>
      <c r="F62" s="345"/>
      <c r="G62" s="323">
        <f>G63</f>
        <v>0</v>
      </c>
      <c r="H62" s="323">
        <f>H63</f>
        <v>0</v>
      </c>
    </row>
    <row r="63" spans="1:8" ht="25.5" hidden="1">
      <c r="A63" s="329" t="s">
        <v>90</v>
      </c>
      <c r="B63" s="315"/>
      <c r="C63" s="343"/>
      <c r="D63" s="343"/>
      <c r="E63" s="345" t="s">
        <v>469</v>
      </c>
      <c r="F63" s="345" t="s">
        <v>91</v>
      </c>
      <c r="G63" s="323">
        <f>G64</f>
        <v>0</v>
      </c>
      <c r="H63" s="323">
        <f>H64</f>
        <v>0</v>
      </c>
    </row>
    <row r="64" spans="1:8" ht="25.5" hidden="1">
      <c r="A64" s="330" t="s">
        <v>92</v>
      </c>
      <c r="B64" s="315"/>
      <c r="C64" s="343"/>
      <c r="D64" s="343"/>
      <c r="E64" s="345" t="s">
        <v>469</v>
      </c>
      <c r="F64" s="345" t="s">
        <v>62</v>
      </c>
      <c r="G64" s="323"/>
      <c r="H64" s="323">
        <f>'расходы 2022 год'!H147</f>
        <v>0</v>
      </c>
    </row>
    <row r="65" spans="1:8" ht="15.75" hidden="1">
      <c r="A65" s="310"/>
      <c r="B65" s="315"/>
      <c r="C65" s="343"/>
      <c r="D65" s="343"/>
      <c r="E65" s="312"/>
      <c r="F65" s="346"/>
      <c r="G65" s="323"/>
      <c r="H65" s="323"/>
    </row>
    <row r="66" spans="1:8" ht="15.75" hidden="1">
      <c r="A66" s="319"/>
      <c r="B66" s="315"/>
      <c r="C66" s="343"/>
      <c r="D66" s="343"/>
      <c r="E66" s="316"/>
      <c r="F66" s="335"/>
      <c r="G66" s="323"/>
      <c r="H66" s="323"/>
    </row>
    <row r="67" spans="1:8" ht="15.75" hidden="1">
      <c r="A67" s="329"/>
      <c r="B67" s="315"/>
      <c r="C67" s="343"/>
      <c r="D67" s="343"/>
      <c r="E67" s="345"/>
      <c r="F67" s="326"/>
      <c r="G67" s="323"/>
      <c r="H67" s="323"/>
    </row>
    <row r="68" spans="1:8" ht="15.75" hidden="1">
      <c r="A68" s="329"/>
      <c r="B68" s="315"/>
      <c r="C68" s="343"/>
      <c r="D68" s="343"/>
      <c r="E68" s="345"/>
      <c r="F68" s="321"/>
      <c r="G68" s="323"/>
      <c r="H68" s="323"/>
    </row>
    <row r="69" spans="1:8" ht="15.75" hidden="1">
      <c r="A69" s="330"/>
      <c r="B69" s="315"/>
      <c r="C69" s="343"/>
      <c r="D69" s="343"/>
      <c r="E69" s="345"/>
      <c r="F69" s="321"/>
      <c r="G69" s="323"/>
      <c r="H69" s="323"/>
    </row>
    <row r="70" spans="1:8" ht="15.75" hidden="1">
      <c r="A70" s="310"/>
      <c r="B70" s="315"/>
      <c r="C70" s="343"/>
      <c r="D70" s="343"/>
      <c r="E70" s="312"/>
      <c r="F70" s="347"/>
      <c r="G70" s="348"/>
      <c r="H70" s="348"/>
    </row>
    <row r="71" spans="1:8" ht="15.75" hidden="1">
      <c r="A71" s="349"/>
      <c r="B71" s="315"/>
      <c r="C71" s="343"/>
      <c r="D71" s="343"/>
      <c r="E71" s="316"/>
      <c r="F71" s="344"/>
      <c r="G71" s="323"/>
      <c r="H71" s="323"/>
    </row>
    <row r="72" spans="1:8" ht="15.75" hidden="1">
      <c r="A72" s="350"/>
      <c r="B72" s="315"/>
      <c r="C72" s="343"/>
      <c r="D72" s="343"/>
      <c r="E72" s="343"/>
      <c r="F72" s="344"/>
      <c r="G72" s="323"/>
      <c r="H72" s="323"/>
    </row>
    <row r="73" spans="1:8" ht="15.75" hidden="1">
      <c r="A73" s="329"/>
      <c r="B73" s="315"/>
      <c r="C73" s="343"/>
      <c r="D73" s="343"/>
      <c r="E73" s="343"/>
      <c r="F73" s="321"/>
      <c r="G73" s="323"/>
      <c r="H73" s="323"/>
    </row>
    <row r="74" spans="1:8" ht="15.75" hidden="1">
      <c r="A74" s="330"/>
      <c r="B74" s="315"/>
      <c r="C74" s="343"/>
      <c r="D74" s="343"/>
      <c r="E74" s="343"/>
      <c r="F74" s="321"/>
      <c r="G74" s="323"/>
      <c r="H74" s="323"/>
    </row>
    <row r="75" spans="1:8" ht="27">
      <c r="A75" s="92" t="s">
        <v>564</v>
      </c>
      <c r="B75" s="315"/>
      <c r="C75" s="343"/>
      <c r="D75" s="343"/>
      <c r="E75" s="312" t="s">
        <v>256</v>
      </c>
      <c r="F75" s="326"/>
      <c r="G75" s="323">
        <f>G76+G83</f>
        <v>3941.7999999999997</v>
      </c>
      <c r="H75" s="323">
        <f>H76+H83</f>
        <v>3942.3999999999996</v>
      </c>
    </row>
    <row r="76" spans="1:8" ht="25.5">
      <c r="A76" s="319" t="s">
        <v>257</v>
      </c>
      <c r="B76" s="315"/>
      <c r="C76" s="343"/>
      <c r="D76" s="343"/>
      <c r="E76" s="316" t="s">
        <v>258</v>
      </c>
      <c r="F76" s="321"/>
      <c r="G76" s="323">
        <f>G77+G80</f>
        <v>111</v>
      </c>
      <c r="H76" s="323">
        <f>H77+H80</f>
        <v>111</v>
      </c>
    </row>
    <row r="77" spans="1:8" ht="15.75">
      <c r="A77" s="351" t="s">
        <v>126</v>
      </c>
      <c r="B77" s="315"/>
      <c r="C77" s="343"/>
      <c r="D77" s="343"/>
      <c r="E77" s="343" t="s">
        <v>259</v>
      </c>
      <c r="F77" s="326"/>
      <c r="G77" s="323">
        <f>G78</f>
        <v>51</v>
      </c>
      <c r="H77" s="323">
        <f>H78</f>
        <v>51</v>
      </c>
    </row>
    <row r="78" spans="1:8" ht="25.5">
      <c r="A78" s="329" t="s">
        <v>90</v>
      </c>
      <c r="B78" s="315"/>
      <c r="C78" s="343"/>
      <c r="D78" s="343"/>
      <c r="E78" s="343" t="s">
        <v>259</v>
      </c>
      <c r="F78" s="326" t="s">
        <v>91</v>
      </c>
      <c r="G78" s="323">
        <f>G79</f>
        <v>51</v>
      </c>
      <c r="H78" s="323">
        <f>H79</f>
        <v>51</v>
      </c>
    </row>
    <row r="79" spans="1:8" ht="25.5">
      <c r="A79" s="330" t="s">
        <v>92</v>
      </c>
      <c r="B79" s="315"/>
      <c r="C79" s="343"/>
      <c r="D79" s="343"/>
      <c r="E79" s="343" t="s">
        <v>259</v>
      </c>
      <c r="F79" s="326" t="s">
        <v>62</v>
      </c>
      <c r="G79" s="323">
        <f>'расходы 23-24'!G214</f>
        <v>51</v>
      </c>
      <c r="H79" s="323">
        <f>'расходы 23-24'!H214</f>
        <v>51</v>
      </c>
    </row>
    <row r="80" spans="1:8" ht="15.75">
      <c r="A80" s="329" t="s">
        <v>210</v>
      </c>
      <c r="B80" s="315"/>
      <c r="C80" s="343"/>
      <c r="D80" s="343"/>
      <c r="E80" s="343" t="s">
        <v>261</v>
      </c>
      <c r="F80" s="326"/>
      <c r="G80" s="323">
        <f>G81</f>
        <v>60</v>
      </c>
      <c r="H80" s="323">
        <f>H81</f>
        <v>60</v>
      </c>
    </row>
    <row r="81" spans="1:8" ht="25.5">
      <c r="A81" s="329" t="s">
        <v>90</v>
      </c>
      <c r="B81" s="315"/>
      <c r="C81" s="343"/>
      <c r="D81" s="343"/>
      <c r="E81" s="343" t="s">
        <v>261</v>
      </c>
      <c r="F81" s="326" t="s">
        <v>91</v>
      </c>
      <c r="G81" s="323">
        <f>G82</f>
        <v>60</v>
      </c>
      <c r="H81" s="323">
        <f>H82</f>
        <v>60</v>
      </c>
    </row>
    <row r="82" spans="1:8" ht="42" customHeight="1">
      <c r="A82" s="330" t="s">
        <v>92</v>
      </c>
      <c r="B82" s="315"/>
      <c r="C82" s="343"/>
      <c r="D82" s="343"/>
      <c r="E82" s="343" t="s">
        <v>261</v>
      </c>
      <c r="F82" s="326" t="s">
        <v>62</v>
      </c>
      <c r="G82" s="323">
        <f>'расходы 23-24'!G226</f>
        <v>60</v>
      </c>
      <c r="H82" s="323">
        <f>'расходы 23-24'!H226</f>
        <v>60</v>
      </c>
    </row>
    <row r="83" spans="1:8" ht="27.75" customHeight="1">
      <c r="A83" s="319" t="s">
        <v>260</v>
      </c>
      <c r="B83" s="315"/>
      <c r="C83" s="343"/>
      <c r="D83" s="343"/>
      <c r="E83" s="316" t="s">
        <v>263</v>
      </c>
      <c r="F83" s="352"/>
      <c r="G83" s="323">
        <f>G84+G86</f>
        <v>3830.7999999999997</v>
      </c>
      <c r="H83" s="323">
        <f>H84+H86</f>
        <v>3831.3999999999996</v>
      </c>
    </row>
    <row r="84" spans="1:8" ht="15.75">
      <c r="A84" s="327" t="s">
        <v>264</v>
      </c>
      <c r="B84" s="315"/>
      <c r="C84" s="343"/>
      <c r="D84" s="343"/>
      <c r="E84" s="345" t="s">
        <v>269</v>
      </c>
      <c r="F84" s="322"/>
      <c r="G84" s="323">
        <f>G85</f>
        <v>3184.2</v>
      </c>
      <c r="H84" s="323">
        <f>H85</f>
        <v>3184.2</v>
      </c>
    </row>
    <row r="85" spans="1:8" ht="15.75">
      <c r="A85" s="327" t="s">
        <v>265</v>
      </c>
      <c r="B85" s="315"/>
      <c r="C85" s="343"/>
      <c r="D85" s="343"/>
      <c r="E85" s="345" t="s">
        <v>269</v>
      </c>
      <c r="F85" s="322" t="s">
        <v>239</v>
      </c>
      <c r="G85" s="323">
        <f>'расходы 23-24'!G234</f>
        <v>3184.2</v>
      </c>
      <c r="H85" s="323">
        <f>'расходы 23-24'!H234</f>
        <v>3184.2</v>
      </c>
    </row>
    <row r="86" spans="1:8" ht="15.75">
      <c r="A86" s="327" t="s">
        <v>268</v>
      </c>
      <c r="B86" s="315"/>
      <c r="C86" s="343"/>
      <c r="D86" s="343"/>
      <c r="E86" s="345" t="s">
        <v>270</v>
      </c>
      <c r="F86" s="322"/>
      <c r="G86" s="323">
        <f>G87+G89</f>
        <v>646.6</v>
      </c>
      <c r="H86" s="323">
        <f>H87+H89</f>
        <v>647.2</v>
      </c>
    </row>
    <row r="87" spans="1:8" ht="25.5">
      <c r="A87" s="329" t="s">
        <v>90</v>
      </c>
      <c r="B87" s="315"/>
      <c r="C87" s="343"/>
      <c r="D87" s="343"/>
      <c r="E87" s="345" t="s">
        <v>270</v>
      </c>
      <c r="F87" s="322" t="s">
        <v>91</v>
      </c>
      <c r="G87" s="353">
        <f>G88</f>
        <v>640.6</v>
      </c>
      <c r="H87" s="353">
        <f>H88</f>
        <v>641.2</v>
      </c>
    </row>
    <row r="88" spans="1:8" ht="25.5">
      <c r="A88" s="330" t="s">
        <v>92</v>
      </c>
      <c r="B88" s="315"/>
      <c r="C88" s="343"/>
      <c r="D88" s="343"/>
      <c r="E88" s="345" t="s">
        <v>270</v>
      </c>
      <c r="F88" s="322" t="s">
        <v>62</v>
      </c>
      <c r="G88" s="353">
        <f>'расходы 23-24'!G239</f>
        <v>640.6</v>
      </c>
      <c r="H88" s="353">
        <f>'расходы 23-24'!H239</f>
        <v>641.2</v>
      </c>
    </row>
    <row r="89" spans="1:8" ht="15.75">
      <c r="A89" s="327" t="s">
        <v>2</v>
      </c>
      <c r="B89" s="315"/>
      <c r="C89" s="343"/>
      <c r="D89" s="343"/>
      <c r="E89" s="345" t="s">
        <v>270</v>
      </c>
      <c r="F89" s="322" t="s">
        <v>93</v>
      </c>
      <c r="G89" s="353">
        <f>G90+G91</f>
        <v>6</v>
      </c>
      <c r="H89" s="353">
        <f>H90+H91</f>
        <v>6</v>
      </c>
    </row>
    <row r="90" spans="1:8" ht="15.75">
      <c r="A90" s="327" t="s">
        <v>94</v>
      </c>
      <c r="B90" s="315"/>
      <c r="C90" s="343"/>
      <c r="D90" s="343"/>
      <c r="E90" s="345" t="s">
        <v>270</v>
      </c>
      <c r="F90" s="322" t="s">
        <v>95</v>
      </c>
      <c r="G90" s="323">
        <f>'расходы 23-24'!G243</f>
        <v>3</v>
      </c>
      <c r="H90" s="323">
        <f>'расходы 23-24'!H243</f>
        <v>3</v>
      </c>
    </row>
    <row r="91" spans="1:8" ht="15.75">
      <c r="A91" s="329" t="s">
        <v>107</v>
      </c>
      <c r="B91" s="315"/>
      <c r="C91" s="343"/>
      <c r="D91" s="343"/>
      <c r="E91" s="343" t="s">
        <v>270</v>
      </c>
      <c r="F91" s="322" t="s">
        <v>65</v>
      </c>
      <c r="G91" s="323">
        <f>'расходы 23-24'!G245</f>
        <v>3</v>
      </c>
      <c r="H91" s="323">
        <f>'расходы 23-24'!H245</f>
        <v>3</v>
      </c>
    </row>
    <row r="92" spans="1:8" ht="15.75" hidden="1">
      <c r="A92" s="310"/>
      <c r="B92" s="315"/>
      <c r="C92" s="343"/>
      <c r="D92" s="343"/>
      <c r="E92" s="312"/>
      <c r="F92" s="346"/>
      <c r="G92" s="348"/>
      <c r="H92" s="348"/>
    </row>
    <row r="93" spans="1:8" ht="15.75" hidden="1">
      <c r="A93" s="319"/>
      <c r="B93" s="315"/>
      <c r="C93" s="343"/>
      <c r="D93" s="343"/>
      <c r="E93" s="316"/>
      <c r="F93" s="352"/>
      <c r="G93" s="323"/>
      <c r="H93" s="323"/>
    </row>
    <row r="94" spans="1:8" ht="15.75" hidden="1">
      <c r="A94" s="329"/>
      <c r="B94" s="315"/>
      <c r="C94" s="343"/>
      <c r="D94" s="343"/>
      <c r="E94" s="343"/>
      <c r="F94" s="326"/>
      <c r="G94" s="323"/>
      <c r="H94" s="323"/>
    </row>
    <row r="95" spans="1:8" ht="15.75" hidden="1">
      <c r="A95" s="329"/>
      <c r="B95" s="315"/>
      <c r="C95" s="343"/>
      <c r="D95" s="343"/>
      <c r="E95" s="343"/>
      <c r="F95" s="326"/>
      <c r="G95" s="323"/>
      <c r="H95" s="323"/>
    </row>
    <row r="96" spans="1:8" ht="15.75" hidden="1">
      <c r="A96" s="330"/>
      <c r="B96" s="315"/>
      <c r="C96" s="343"/>
      <c r="D96" s="343"/>
      <c r="E96" s="343"/>
      <c r="F96" s="326"/>
      <c r="G96" s="323"/>
      <c r="H96" s="323"/>
    </row>
    <row r="97" spans="1:8" ht="15.75" hidden="1">
      <c r="A97" s="329"/>
      <c r="B97" s="315"/>
      <c r="C97" s="343"/>
      <c r="D97" s="343"/>
      <c r="E97" s="343"/>
      <c r="F97" s="326"/>
      <c r="G97" s="323"/>
      <c r="H97" s="323"/>
    </row>
    <row r="98" spans="1:8" ht="15.75" hidden="1">
      <c r="A98" s="329"/>
      <c r="B98" s="315"/>
      <c r="C98" s="343"/>
      <c r="D98" s="343"/>
      <c r="E98" s="343"/>
      <c r="F98" s="326"/>
      <c r="G98" s="323"/>
      <c r="H98" s="323"/>
    </row>
    <row r="99" spans="1:8" ht="15.75" hidden="1">
      <c r="A99" s="330"/>
      <c r="B99" s="315"/>
      <c r="C99" s="343"/>
      <c r="D99" s="343"/>
      <c r="E99" s="343"/>
      <c r="F99" s="326"/>
      <c r="G99" s="323"/>
      <c r="H99" s="323"/>
    </row>
    <row r="100" spans="1:8" ht="27">
      <c r="A100" s="310" t="s">
        <v>271</v>
      </c>
      <c r="B100" s="315"/>
      <c r="C100" s="343"/>
      <c r="D100" s="343"/>
      <c r="E100" s="312" t="s">
        <v>272</v>
      </c>
      <c r="F100" s="321"/>
      <c r="G100" s="354">
        <f>G101</f>
        <v>1263.8</v>
      </c>
      <c r="H100" s="354">
        <f>H101</f>
        <v>1263.8</v>
      </c>
    </row>
    <row r="101" spans="1:8" ht="26.25">
      <c r="A101" s="355" t="s">
        <v>122</v>
      </c>
      <c r="B101" s="315"/>
      <c r="C101" s="343"/>
      <c r="D101" s="343"/>
      <c r="E101" s="343" t="s">
        <v>273</v>
      </c>
      <c r="F101" s="326"/>
      <c r="G101" s="354">
        <f>G102+G105</f>
        <v>1263.8</v>
      </c>
      <c r="H101" s="354">
        <f>H102+H105</f>
        <v>1263.8</v>
      </c>
    </row>
    <row r="102" spans="1:8" ht="26.25">
      <c r="A102" s="355" t="s">
        <v>287</v>
      </c>
      <c r="B102" s="315"/>
      <c r="C102" s="343"/>
      <c r="D102" s="343"/>
      <c r="E102" s="343" t="s">
        <v>274</v>
      </c>
      <c r="F102" s="326"/>
      <c r="G102" s="354">
        <f>G103</f>
        <v>1263.8</v>
      </c>
      <c r="H102" s="354">
        <f>H103</f>
        <v>1263.8</v>
      </c>
    </row>
    <row r="103" spans="1:8" ht="25.5">
      <c r="A103" s="329" t="s">
        <v>90</v>
      </c>
      <c r="B103" s="315"/>
      <c r="C103" s="343"/>
      <c r="D103" s="343"/>
      <c r="E103" s="343" t="s">
        <v>274</v>
      </c>
      <c r="F103" s="326" t="s">
        <v>91</v>
      </c>
      <c r="G103" s="354">
        <f>G104</f>
        <v>1263.8</v>
      </c>
      <c r="H103" s="354">
        <f>H104</f>
        <v>1263.8</v>
      </c>
    </row>
    <row r="104" spans="1:8" ht="25.5">
      <c r="A104" s="330" t="s">
        <v>92</v>
      </c>
      <c r="B104" s="315"/>
      <c r="C104" s="343"/>
      <c r="D104" s="343"/>
      <c r="E104" s="343" t="s">
        <v>274</v>
      </c>
      <c r="F104" s="326" t="s">
        <v>62</v>
      </c>
      <c r="G104" s="354">
        <f>'расходы 23-24'!G252</f>
        <v>1263.8</v>
      </c>
      <c r="H104" s="354">
        <f>'расходы 23-24'!H252</f>
        <v>1263.8</v>
      </c>
    </row>
    <row r="105" spans="1:8" ht="26.25" hidden="1">
      <c r="A105" s="355" t="s">
        <v>288</v>
      </c>
      <c r="B105" s="315"/>
      <c r="C105" s="343"/>
      <c r="D105" s="343"/>
      <c r="E105" s="343" t="s">
        <v>274</v>
      </c>
      <c r="F105" s="322"/>
      <c r="G105" s="323">
        <f>G106</f>
        <v>0</v>
      </c>
      <c r="H105" s="323">
        <f>H106</f>
        <v>0</v>
      </c>
    </row>
    <row r="106" spans="1:8" ht="25.5" hidden="1">
      <c r="A106" s="329" t="s">
        <v>90</v>
      </c>
      <c r="B106" s="315"/>
      <c r="C106" s="343"/>
      <c r="D106" s="343"/>
      <c r="E106" s="343" t="s">
        <v>274</v>
      </c>
      <c r="F106" s="326" t="s">
        <v>91</v>
      </c>
      <c r="G106" s="323">
        <f>G107</f>
        <v>0</v>
      </c>
      <c r="H106" s="323">
        <f>H107</f>
        <v>0</v>
      </c>
    </row>
    <row r="107" spans="1:8" ht="25.5" hidden="1">
      <c r="A107" s="330" t="s">
        <v>92</v>
      </c>
      <c r="B107" s="315"/>
      <c r="C107" s="343"/>
      <c r="D107" s="343"/>
      <c r="E107" s="343" t="s">
        <v>274</v>
      </c>
      <c r="F107" s="326" t="s">
        <v>62</v>
      </c>
      <c r="G107" s="323">
        <f>'[1]расходы 2020г'!G255</f>
        <v>0</v>
      </c>
      <c r="H107" s="323"/>
    </row>
    <row r="108" spans="1:8" ht="40.5" hidden="1">
      <c r="A108" s="92" t="s">
        <v>473</v>
      </c>
      <c r="B108" s="315"/>
      <c r="C108" s="343"/>
      <c r="D108" s="343"/>
      <c r="E108" s="118" t="s">
        <v>474</v>
      </c>
      <c r="F108" s="346"/>
      <c r="G108" s="323">
        <f aca="true" t="shared" si="1" ref="G108:H110">G109</f>
        <v>0</v>
      </c>
      <c r="H108" s="323">
        <f t="shared" si="1"/>
        <v>0</v>
      </c>
    </row>
    <row r="109" spans="1:8" ht="25.5" hidden="1">
      <c r="A109" s="34" t="s">
        <v>475</v>
      </c>
      <c r="B109" s="315"/>
      <c r="C109" s="343"/>
      <c r="D109" s="343"/>
      <c r="E109" s="129" t="s">
        <v>476</v>
      </c>
      <c r="F109" s="352"/>
      <c r="G109" s="323">
        <f t="shared" si="1"/>
        <v>0</v>
      </c>
      <c r="H109" s="323">
        <f t="shared" si="1"/>
        <v>0</v>
      </c>
    </row>
    <row r="110" spans="1:8" ht="25.5" hidden="1">
      <c r="A110" s="34" t="s">
        <v>477</v>
      </c>
      <c r="B110" s="315"/>
      <c r="C110" s="343"/>
      <c r="D110" s="343"/>
      <c r="E110" s="129" t="s">
        <v>502</v>
      </c>
      <c r="F110" s="326" t="s">
        <v>471</v>
      </c>
      <c r="G110" s="323">
        <f t="shared" si="1"/>
        <v>0</v>
      </c>
      <c r="H110" s="323">
        <f t="shared" si="1"/>
        <v>0</v>
      </c>
    </row>
    <row r="111" spans="1:8" ht="25.5" hidden="1">
      <c r="A111" s="156" t="s">
        <v>92</v>
      </c>
      <c r="B111" s="315"/>
      <c r="C111" s="343"/>
      <c r="D111" s="343"/>
      <c r="E111" s="129" t="s">
        <v>502</v>
      </c>
      <c r="F111" s="326" t="s">
        <v>400</v>
      </c>
      <c r="G111" s="323"/>
      <c r="H111" s="323"/>
    </row>
    <row r="112" spans="1:8" ht="15.75" hidden="1">
      <c r="A112" s="95"/>
      <c r="B112" s="315"/>
      <c r="C112" s="343"/>
      <c r="D112" s="343"/>
      <c r="E112" s="117" t="s">
        <v>478</v>
      </c>
      <c r="F112" s="344"/>
      <c r="G112" s="323"/>
      <c r="H112" s="323"/>
    </row>
    <row r="113" spans="1:8" ht="15.75" hidden="1">
      <c r="A113" s="34"/>
      <c r="B113" s="315"/>
      <c r="C113" s="343"/>
      <c r="D113" s="343"/>
      <c r="E113" s="129" t="s">
        <v>502</v>
      </c>
      <c r="F113" s="321"/>
      <c r="G113" s="323"/>
      <c r="H113" s="323"/>
    </row>
    <row r="114" spans="1:8" ht="15.75" hidden="1">
      <c r="A114" s="156"/>
      <c r="B114" s="315"/>
      <c r="C114" s="343"/>
      <c r="D114" s="343"/>
      <c r="E114" s="345"/>
      <c r="F114" s="321"/>
      <c r="G114" s="323"/>
      <c r="H114" s="323"/>
    </row>
    <row r="115" spans="1:8" ht="15.75" hidden="1">
      <c r="A115" s="310"/>
      <c r="B115" s="315"/>
      <c r="C115" s="343"/>
      <c r="D115" s="343"/>
      <c r="E115" s="312"/>
      <c r="F115" s="344"/>
      <c r="G115" s="348"/>
      <c r="H115" s="348"/>
    </row>
    <row r="116" spans="1:8" ht="15.75" hidden="1">
      <c r="A116" s="329"/>
      <c r="B116" s="315"/>
      <c r="C116" s="343"/>
      <c r="D116" s="343"/>
      <c r="E116" s="343"/>
      <c r="F116" s="321"/>
      <c r="G116" s="323"/>
      <c r="H116" s="323"/>
    </row>
    <row r="117" spans="1:8" ht="15.75" hidden="1">
      <c r="A117" s="329"/>
      <c r="B117" s="315"/>
      <c r="C117" s="343"/>
      <c r="D117" s="343"/>
      <c r="E117" s="343"/>
      <c r="F117" s="321"/>
      <c r="G117" s="323"/>
      <c r="H117" s="323"/>
    </row>
    <row r="118" spans="1:8" ht="15.75" hidden="1">
      <c r="A118" s="330"/>
      <c r="B118" s="315"/>
      <c r="C118" s="343"/>
      <c r="D118" s="343"/>
      <c r="E118" s="343"/>
      <c r="F118" s="321"/>
      <c r="G118" s="323"/>
      <c r="H118" s="323"/>
    </row>
    <row r="119" spans="1:8" ht="15.75" hidden="1">
      <c r="A119" s="329"/>
      <c r="B119" s="315"/>
      <c r="C119" s="343"/>
      <c r="D119" s="343"/>
      <c r="E119" s="343"/>
      <c r="F119" s="321"/>
      <c r="G119" s="323"/>
      <c r="H119" s="323"/>
    </row>
    <row r="120" spans="1:8" ht="15.75" hidden="1">
      <c r="A120" s="330"/>
      <c r="B120" s="315"/>
      <c r="C120" s="343"/>
      <c r="D120" s="343"/>
      <c r="E120" s="343"/>
      <c r="F120" s="321"/>
      <c r="G120" s="323"/>
      <c r="H120" s="323"/>
    </row>
    <row r="121" spans="1:8" ht="15.75" hidden="1">
      <c r="A121" s="329"/>
      <c r="B121" s="315"/>
      <c r="C121" s="343"/>
      <c r="D121" s="343"/>
      <c r="E121" s="343"/>
      <c r="F121" s="321"/>
      <c r="G121" s="323"/>
      <c r="H121" s="323"/>
    </row>
    <row r="122" spans="1:8" ht="15.75" hidden="1">
      <c r="A122" s="330"/>
      <c r="B122" s="315"/>
      <c r="C122" s="343"/>
      <c r="D122" s="343"/>
      <c r="E122" s="343"/>
      <c r="F122" s="321"/>
      <c r="G122" s="323"/>
      <c r="H122" s="323"/>
    </row>
    <row r="123" spans="1:8" ht="15.75" hidden="1">
      <c r="A123" s="329"/>
      <c r="B123" s="315"/>
      <c r="C123" s="343"/>
      <c r="D123" s="343"/>
      <c r="E123" s="343"/>
      <c r="F123" s="321"/>
      <c r="G123" s="323"/>
      <c r="H123" s="323"/>
    </row>
    <row r="124" spans="1:8" ht="15.75" hidden="1">
      <c r="A124" s="330"/>
      <c r="B124" s="315"/>
      <c r="C124" s="343"/>
      <c r="D124" s="343"/>
      <c r="E124" s="343"/>
      <c r="F124" s="321"/>
      <c r="G124" s="323"/>
      <c r="H124" s="323"/>
    </row>
    <row r="125" spans="1:8" ht="15.75" hidden="1">
      <c r="A125" s="310"/>
      <c r="B125" s="315"/>
      <c r="C125" s="343"/>
      <c r="D125" s="343"/>
      <c r="E125" s="312"/>
      <c r="F125" s="344"/>
      <c r="G125" s="323"/>
      <c r="H125" s="323"/>
    </row>
    <row r="126" spans="1:8" ht="15.75" hidden="1">
      <c r="A126" s="319"/>
      <c r="B126" s="315"/>
      <c r="C126" s="343"/>
      <c r="D126" s="343"/>
      <c r="E126" s="316"/>
      <c r="F126" s="335"/>
      <c r="G126" s="323"/>
      <c r="H126" s="323"/>
    </row>
    <row r="127" spans="1:8" ht="15.75" hidden="1">
      <c r="A127" s="329"/>
      <c r="B127" s="315"/>
      <c r="C127" s="343"/>
      <c r="D127" s="343"/>
      <c r="E127" s="343"/>
      <c r="F127" s="321"/>
      <c r="G127" s="323"/>
      <c r="H127" s="323"/>
    </row>
    <row r="128" spans="1:8" ht="15.75" hidden="1">
      <c r="A128" s="330"/>
      <c r="B128" s="315"/>
      <c r="C128" s="343"/>
      <c r="D128" s="343"/>
      <c r="E128" s="343"/>
      <c r="F128" s="321"/>
      <c r="G128" s="323"/>
      <c r="H128" s="323"/>
    </row>
    <row r="129" spans="1:8" ht="15.75" hidden="1">
      <c r="A129" s="329"/>
      <c r="B129" s="315"/>
      <c r="C129" s="343"/>
      <c r="D129" s="343"/>
      <c r="E129" s="343"/>
      <c r="F129" s="321"/>
      <c r="G129" s="323"/>
      <c r="H129" s="323"/>
    </row>
    <row r="130" spans="1:8" ht="15.75" hidden="1">
      <c r="A130" s="330"/>
      <c r="B130" s="315"/>
      <c r="C130" s="343"/>
      <c r="D130" s="343"/>
      <c r="E130" s="343"/>
      <c r="F130" s="321"/>
      <c r="G130" s="323"/>
      <c r="H130" s="323"/>
    </row>
    <row r="131" spans="1:8" ht="15.75" hidden="1">
      <c r="A131" s="310"/>
      <c r="B131" s="315"/>
      <c r="C131" s="343"/>
      <c r="D131" s="343"/>
      <c r="E131" s="312"/>
      <c r="F131" s="321"/>
      <c r="G131" s="313"/>
      <c r="H131" s="313"/>
    </row>
    <row r="132" spans="1:8" ht="15.75" hidden="1">
      <c r="A132" s="319"/>
      <c r="B132" s="315"/>
      <c r="C132" s="343"/>
      <c r="D132" s="343"/>
      <c r="E132" s="316"/>
      <c r="F132" s="321"/>
      <c r="G132" s="323"/>
      <c r="H132" s="323"/>
    </row>
    <row r="133" spans="1:8" ht="15.75" hidden="1">
      <c r="A133" s="329"/>
      <c r="B133" s="315"/>
      <c r="C133" s="343"/>
      <c r="D133" s="343"/>
      <c r="E133" s="345"/>
      <c r="F133" s="321"/>
      <c r="G133" s="323"/>
      <c r="H133" s="323"/>
    </row>
    <row r="134" spans="1:8" ht="15.75" hidden="1">
      <c r="A134" s="324"/>
      <c r="B134" s="315"/>
      <c r="C134" s="343"/>
      <c r="D134" s="343"/>
      <c r="E134" s="345"/>
      <c r="F134" s="321"/>
      <c r="G134" s="323"/>
      <c r="H134" s="323"/>
    </row>
    <row r="135" spans="1:8" ht="15.75" hidden="1">
      <c r="A135" s="329"/>
      <c r="B135" s="315"/>
      <c r="C135" s="343"/>
      <c r="D135" s="343"/>
      <c r="E135" s="345"/>
      <c r="F135" s="322"/>
      <c r="G135" s="323"/>
      <c r="H135" s="323"/>
    </row>
    <row r="136" spans="1:8" ht="15.75" hidden="1">
      <c r="A136" s="330"/>
      <c r="B136" s="315"/>
      <c r="C136" s="343"/>
      <c r="D136" s="343"/>
      <c r="E136" s="345"/>
      <c r="F136" s="322"/>
      <c r="G136" s="323"/>
      <c r="H136" s="323"/>
    </row>
    <row r="137" spans="1:11" ht="13.5" customHeight="1">
      <c r="A137" s="356" t="s">
        <v>295</v>
      </c>
      <c r="B137" s="315"/>
      <c r="C137" s="321"/>
      <c r="D137" s="321"/>
      <c r="E137" s="343"/>
      <c r="F137" s="321"/>
      <c r="G137" s="357">
        <f>G9+G45+G65+G70+G75+G92+G100+G108+G112+G115+G125+G131</f>
        <v>16074.46</v>
      </c>
      <c r="H137" s="357">
        <f>H9+H45+H65+H70+H75+H92+H100+H108+H112+H115+H125+H131</f>
        <v>16075.06</v>
      </c>
      <c r="I137" s="358"/>
      <c r="J137" s="358"/>
      <c r="K137" s="358"/>
    </row>
    <row r="138" spans="1:8" ht="27.75" customHeight="1">
      <c r="A138" s="310" t="s">
        <v>85</v>
      </c>
      <c r="B138" s="311" t="s">
        <v>294</v>
      </c>
      <c r="C138" s="312" t="s">
        <v>181</v>
      </c>
      <c r="D138" s="312" t="s">
        <v>182</v>
      </c>
      <c r="E138" s="312" t="s">
        <v>19</v>
      </c>
      <c r="F138" s="359"/>
      <c r="G138" s="360">
        <f aca="true" t="shared" si="2" ref="G138:H141">G139</f>
        <v>1153.8000000000002</v>
      </c>
      <c r="H138" s="360">
        <f t="shared" si="2"/>
        <v>1153.8000000000002</v>
      </c>
    </row>
    <row r="139" spans="1:8" ht="17.25" customHeight="1">
      <c r="A139" s="324" t="s">
        <v>51</v>
      </c>
      <c r="B139" s="315" t="s">
        <v>294</v>
      </c>
      <c r="C139" s="361" t="s">
        <v>181</v>
      </c>
      <c r="D139" s="361" t="s">
        <v>182</v>
      </c>
      <c r="E139" s="343" t="s">
        <v>20</v>
      </c>
      <c r="F139" s="361"/>
      <c r="G139" s="341">
        <f t="shared" si="2"/>
        <v>1153.8000000000002</v>
      </c>
      <c r="H139" s="341">
        <f t="shared" si="2"/>
        <v>1153.8000000000002</v>
      </c>
    </row>
    <row r="140" spans="1:8" ht="17.25" customHeight="1">
      <c r="A140" s="324" t="s">
        <v>52</v>
      </c>
      <c r="B140" s="315" t="s">
        <v>294</v>
      </c>
      <c r="C140" s="343" t="s">
        <v>181</v>
      </c>
      <c r="D140" s="343" t="s">
        <v>182</v>
      </c>
      <c r="E140" s="343" t="s">
        <v>21</v>
      </c>
      <c r="F140" s="361"/>
      <c r="G140" s="341">
        <f t="shared" si="2"/>
        <v>1153.8000000000002</v>
      </c>
      <c r="H140" s="341">
        <f t="shared" si="2"/>
        <v>1153.8000000000002</v>
      </c>
    </row>
    <row r="141" spans="1:8" ht="39.75" customHeight="1">
      <c r="A141" s="324" t="s">
        <v>86</v>
      </c>
      <c r="B141" s="315" t="s">
        <v>294</v>
      </c>
      <c r="C141" s="343" t="s">
        <v>181</v>
      </c>
      <c r="D141" s="343" t="s">
        <v>182</v>
      </c>
      <c r="E141" s="343" t="s">
        <v>21</v>
      </c>
      <c r="F141" s="361" t="s">
        <v>392</v>
      </c>
      <c r="G141" s="323">
        <f t="shared" si="2"/>
        <v>1153.8000000000002</v>
      </c>
      <c r="H141" s="323">
        <f t="shared" si="2"/>
        <v>1153.8000000000002</v>
      </c>
    </row>
    <row r="142" spans="1:8" s="290" customFormat="1" ht="15.75" customHeight="1">
      <c r="A142" s="324" t="s">
        <v>87</v>
      </c>
      <c r="B142" s="315" t="s">
        <v>294</v>
      </c>
      <c r="C142" s="343" t="s">
        <v>181</v>
      </c>
      <c r="D142" s="343" t="s">
        <v>182</v>
      </c>
      <c r="E142" s="343" t="s">
        <v>21</v>
      </c>
      <c r="F142" s="361" t="s">
        <v>326</v>
      </c>
      <c r="G142" s="323">
        <f>'расходы 23-24'!G15</f>
        <v>1153.8000000000002</v>
      </c>
      <c r="H142" s="323">
        <f>'расходы 23-24'!H15</f>
        <v>1153.8000000000002</v>
      </c>
    </row>
    <row r="143" spans="1:8" ht="16.5" customHeight="1">
      <c r="A143" s="310" t="s">
        <v>57</v>
      </c>
      <c r="B143" s="311" t="s">
        <v>294</v>
      </c>
      <c r="C143" s="344" t="s">
        <v>181</v>
      </c>
      <c r="D143" s="344" t="s">
        <v>184</v>
      </c>
      <c r="E143" s="312" t="s">
        <v>22</v>
      </c>
      <c r="F143" s="344"/>
      <c r="G143" s="313">
        <f aca="true" t="shared" si="3" ref="G143:H146">G144</f>
        <v>976.8000000000001</v>
      </c>
      <c r="H143" s="313">
        <f t="shared" si="3"/>
        <v>976.8000000000001</v>
      </c>
    </row>
    <row r="144" spans="1:8" ht="15.75">
      <c r="A144" s="362" t="s">
        <v>88</v>
      </c>
      <c r="B144" s="315" t="s">
        <v>294</v>
      </c>
      <c r="C144" s="321" t="s">
        <v>181</v>
      </c>
      <c r="D144" s="321" t="s">
        <v>184</v>
      </c>
      <c r="E144" s="343" t="s">
        <v>23</v>
      </c>
      <c r="F144" s="326"/>
      <c r="G144" s="323">
        <f t="shared" si="3"/>
        <v>976.8000000000001</v>
      </c>
      <c r="H144" s="323">
        <f t="shared" si="3"/>
        <v>976.8000000000001</v>
      </c>
    </row>
    <row r="145" spans="1:8" ht="28.5" customHeight="1">
      <c r="A145" s="324" t="s">
        <v>52</v>
      </c>
      <c r="B145" s="315" t="s">
        <v>294</v>
      </c>
      <c r="C145" s="321" t="s">
        <v>181</v>
      </c>
      <c r="D145" s="321" t="s">
        <v>184</v>
      </c>
      <c r="E145" s="343" t="s">
        <v>24</v>
      </c>
      <c r="F145" s="326"/>
      <c r="G145" s="323">
        <f t="shared" si="3"/>
        <v>976.8000000000001</v>
      </c>
      <c r="H145" s="323">
        <f t="shared" si="3"/>
        <v>976.8000000000001</v>
      </c>
    </row>
    <row r="146" spans="1:8" ht="28.5" customHeight="1">
      <c r="A146" s="324" t="s">
        <v>86</v>
      </c>
      <c r="B146" s="315" t="s">
        <v>294</v>
      </c>
      <c r="C146" s="321" t="s">
        <v>181</v>
      </c>
      <c r="D146" s="321" t="s">
        <v>184</v>
      </c>
      <c r="E146" s="343" t="s">
        <v>24</v>
      </c>
      <c r="F146" s="326" t="s">
        <v>392</v>
      </c>
      <c r="G146" s="323">
        <f t="shared" si="3"/>
        <v>976.8000000000001</v>
      </c>
      <c r="H146" s="323">
        <f t="shared" si="3"/>
        <v>976.8000000000001</v>
      </c>
    </row>
    <row r="147" spans="1:8" ht="29.25" customHeight="1">
      <c r="A147" s="324" t="s">
        <v>87</v>
      </c>
      <c r="B147" s="315" t="s">
        <v>294</v>
      </c>
      <c r="C147" s="321" t="s">
        <v>181</v>
      </c>
      <c r="D147" s="321" t="s">
        <v>184</v>
      </c>
      <c r="E147" s="343" t="s">
        <v>24</v>
      </c>
      <c r="F147" s="326" t="s">
        <v>326</v>
      </c>
      <c r="G147" s="323">
        <f>'расходы 23-24'!G23</f>
        <v>976.8000000000001</v>
      </c>
      <c r="H147" s="323">
        <f>'расходы 23-24'!H23</f>
        <v>976.8000000000001</v>
      </c>
    </row>
    <row r="148" spans="1:8" ht="51" customHeight="1">
      <c r="A148" s="310" t="s">
        <v>58</v>
      </c>
      <c r="B148" s="311" t="s">
        <v>294</v>
      </c>
      <c r="C148" s="344" t="s">
        <v>181</v>
      </c>
      <c r="D148" s="344" t="s">
        <v>183</v>
      </c>
      <c r="E148" s="312" t="s">
        <v>25</v>
      </c>
      <c r="F148" s="344"/>
      <c r="G148" s="313">
        <f>G149</f>
        <v>11756.5</v>
      </c>
      <c r="H148" s="313">
        <f>H149</f>
        <v>11749.2</v>
      </c>
    </row>
    <row r="149" spans="1:8" ht="17.25" customHeight="1">
      <c r="A149" s="329" t="s">
        <v>89</v>
      </c>
      <c r="B149" s="315" t="s">
        <v>294</v>
      </c>
      <c r="C149" s="321" t="s">
        <v>181</v>
      </c>
      <c r="D149" s="321" t="s">
        <v>183</v>
      </c>
      <c r="E149" s="343" t="s">
        <v>26</v>
      </c>
      <c r="F149" s="321"/>
      <c r="G149" s="323">
        <f>G150+G153</f>
        <v>11756.5</v>
      </c>
      <c r="H149" s="323">
        <f>H150+H153</f>
        <v>11749.2</v>
      </c>
    </row>
    <row r="150" spans="1:8" ht="25.5">
      <c r="A150" s="324" t="s">
        <v>52</v>
      </c>
      <c r="B150" s="315" t="s">
        <v>294</v>
      </c>
      <c r="C150" s="321" t="s">
        <v>181</v>
      </c>
      <c r="D150" s="321" t="s">
        <v>183</v>
      </c>
      <c r="E150" s="343" t="s">
        <v>27</v>
      </c>
      <c r="F150" s="321"/>
      <c r="G150" s="323">
        <f>G151</f>
        <v>10115.2</v>
      </c>
      <c r="H150" s="323">
        <f>H151</f>
        <v>10115.2</v>
      </c>
    </row>
    <row r="151" spans="1:8" ht="27.75" customHeight="1">
      <c r="A151" s="324" t="s">
        <v>86</v>
      </c>
      <c r="B151" s="315" t="s">
        <v>294</v>
      </c>
      <c r="C151" s="321" t="s">
        <v>181</v>
      </c>
      <c r="D151" s="321" t="s">
        <v>183</v>
      </c>
      <c r="E151" s="343" t="s">
        <v>27</v>
      </c>
      <c r="F151" s="321" t="s">
        <v>392</v>
      </c>
      <c r="G151" s="323">
        <f>G152</f>
        <v>10115.2</v>
      </c>
      <c r="H151" s="323">
        <f>H152</f>
        <v>10115.2</v>
      </c>
    </row>
    <row r="152" spans="1:8" ht="27.75" customHeight="1">
      <c r="A152" s="324" t="s">
        <v>61</v>
      </c>
      <c r="B152" s="315" t="s">
        <v>294</v>
      </c>
      <c r="C152" s="321" t="s">
        <v>181</v>
      </c>
      <c r="D152" s="321" t="s">
        <v>183</v>
      </c>
      <c r="E152" s="343" t="s">
        <v>27</v>
      </c>
      <c r="F152" s="321" t="s">
        <v>326</v>
      </c>
      <c r="G152" s="323">
        <f>'расходы 23-24'!G31</f>
        <v>10115.2</v>
      </c>
      <c r="H152" s="323">
        <f>'расходы 23-24'!H31</f>
        <v>10115.2</v>
      </c>
    </row>
    <row r="153" spans="1:8" ht="29.25" customHeight="1">
      <c r="A153" s="324" t="s">
        <v>60</v>
      </c>
      <c r="B153" s="315" t="s">
        <v>294</v>
      </c>
      <c r="C153" s="321" t="s">
        <v>181</v>
      </c>
      <c r="D153" s="321" t="s">
        <v>183</v>
      </c>
      <c r="E153" s="343" t="s">
        <v>28</v>
      </c>
      <c r="F153" s="321"/>
      <c r="G153" s="323">
        <f>G154+G156</f>
        <v>1641.3</v>
      </c>
      <c r="H153" s="323">
        <f>H154+H156</f>
        <v>1634</v>
      </c>
    </row>
    <row r="154" spans="1:8" ht="29.25" customHeight="1">
      <c r="A154" s="329" t="s">
        <v>90</v>
      </c>
      <c r="B154" s="315" t="s">
        <v>294</v>
      </c>
      <c r="C154" s="321" t="s">
        <v>181</v>
      </c>
      <c r="D154" s="321" t="s">
        <v>183</v>
      </c>
      <c r="E154" s="343" t="s">
        <v>28</v>
      </c>
      <c r="F154" s="321" t="s">
        <v>91</v>
      </c>
      <c r="G154" s="323">
        <f>G155</f>
        <v>1566.3</v>
      </c>
      <c r="H154" s="323">
        <f>H155</f>
        <v>1559</v>
      </c>
    </row>
    <row r="155" spans="1:8" ht="29.25" customHeight="1">
      <c r="A155" s="324" t="s">
        <v>92</v>
      </c>
      <c r="B155" s="315" t="s">
        <v>294</v>
      </c>
      <c r="C155" s="321" t="s">
        <v>181</v>
      </c>
      <c r="D155" s="321" t="s">
        <v>183</v>
      </c>
      <c r="E155" s="343" t="s">
        <v>28</v>
      </c>
      <c r="F155" s="321" t="s">
        <v>62</v>
      </c>
      <c r="G155" s="323">
        <f>'расходы 23-24'!G37</f>
        <v>1566.3</v>
      </c>
      <c r="H155" s="323">
        <f>'расходы 23-24'!H37</f>
        <v>1559</v>
      </c>
    </row>
    <row r="156" spans="1:8" ht="16.5" customHeight="1">
      <c r="A156" s="329" t="s">
        <v>2</v>
      </c>
      <c r="B156" s="315" t="s">
        <v>294</v>
      </c>
      <c r="C156" s="321" t="s">
        <v>181</v>
      </c>
      <c r="D156" s="321" t="s">
        <v>183</v>
      </c>
      <c r="E156" s="343" t="s">
        <v>28</v>
      </c>
      <c r="F156" s="321" t="s">
        <v>93</v>
      </c>
      <c r="G156" s="354">
        <f>G157+G158</f>
        <v>75</v>
      </c>
      <c r="H156" s="354">
        <f>H157+H158</f>
        <v>75</v>
      </c>
    </row>
    <row r="157" spans="1:8" ht="18" customHeight="1">
      <c r="A157" s="329" t="s">
        <v>94</v>
      </c>
      <c r="B157" s="315" t="s">
        <v>294</v>
      </c>
      <c r="C157" s="321" t="s">
        <v>181</v>
      </c>
      <c r="D157" s="321" t="s">
        <v>183</v>
      </c>
      <c r="E157" s="343" t="s">
        <v>28</v>
      </c>
      <c r="F157" s="321" t="s">
        <v>95</v>
      </c>
      <c r="G157" s="323">
        <f>'расходы 23-24'!G42</f>
        <v>70</v>
      </c>
      <c r="H157" s="323">
        <f>'расходы 23-24'!H42</f>
        <v>70</v>
      </c>
    </row>
    <row r="158" spans="1:8" ht="17.25" customHeight="1">
      <c r="A158" s="329" t="s">
        <v>107</v>
      </c>
      <c r="B158" s="315" t="s">
        <v>294</v>
      </c>
      <c r="C158" s="321" t="s">
        <v>181</v>
      </c>
      <c r="D158" s="321" t="s">
        <v>183</v>
      </c>
      <c r="E158" s="343" t="s">
        <v>28</v>
      </c>
      <c r="F158" s="321" t="s">
        <v>65</v>
      </c>
      <c r="G158" s="323">
        <f>'расходы 23-24'!G44</f>
        <v>5</v>
      </c>
      <c r="H158" s="323">
        <f>'расходы 23-24'!H44</f>
        <v>5</v>
      </c>
    </row>
    <row r="159" spans="1:8" ht="33.75" customHeight="1">
      <c r="A159" s="310" t="s">
        <v>109</v>
      </c>
      <c r="B159" s="311" t="s">
        <v>294</v>
      </c>
      <c r="C159" s="346" t="s">
        <v>183</v>
      </c>
      <c r="D159" s="346" t="s">
        <v>186</v>
      </c>
      <c r="E159" s="312" t="s">
        <v>30</v>
      </c>
      <c r="F159" s="346"/>
      <c r="G159" s="313">
        <f>G163+G166+G171+G160</f>
        <v>469.4</v>
      </c>
      <c r="H159" s="313">
        <f>H163+H166+H171+H160</f>
        <v>482.9</v>
      </c>
    </row>
    <row r="160" spans="1:8" ht="30" customHeight="1">
      <c r="A160" s="329" t="s">
        <v>72</v>
      </c>
      <c r="B160" s="315" t="s">
        <v>294</v>
      </c>
      <c r="C160" s="321" t="s">
        <v>183</v>
      </c>
      <c r="D160" s="321" t="s">
        <v>186</v>
      </c>
      <c r="E160" s="343" t="s">
        <v>33</v>
      </c>
      <c r="F160" s="321"/>
      <c r="G160" s="323">
        <f>G161</f>
        <v>7.2</v>
      </c>
      <c r="H160" s="323">
        <f>H161</f>
        <v>7.2</v>
      </c>
    </row>
    <row r="161" spans="1:8" ht="25.5">
      <c r="A161" s="329" t="s">
        <v>90</v>
      </c>
      <c r="B161" s="315" t="s">
        <v>294</v>
      </c>
      <c r="C161" s="321" t="s">
        <v>183</v>
      </c>
      <c r="D161" s="321" t="s">
        <v>186</v>
      </c>
      <c r="E161" s="343" t="s">
        <v>33</v>
      </c>
      <c r="F161" s="321" t="s">
        <v>91</v>
      </c>
      <c r="G161" s="323">
        <f>G162</f>
        <v>7.2</v>
      </c>
      <c r="H161" s="323">
        <f>H162</f>
        <v>7.2</v>
      </c>
    </row>
    <row r="162" spans="1:8" ht="26.25" customHeight="1">
      <c r="A162" s="324" t="s">
        <v>92</v>
      </c>
      <c r="B162" s="315" t="s">
        <v>294</v>
      </c>
      <c r="C162" s="321" t="s">
        <v>183</v>
      </c>
      <c r="D162" s="321" t="s">
        <v>186</v>
      </c>
      <c r="E162" s="343" t="s">
        <v>33</v>
      </c>
      <c r="F162" s="321" t="s">
        <v>62</v>
      </c>
      <c r="G162" s="323">
        <f>'расходы 23-24'!G119</f>
        <v>7.2</v>
      </c>
      <c r="H162" s="323">
        <f>'расходы 23-24'!H119</f>
        <v>7.2</v>
      </c>
    </row>
    <row r="163" spans="1:8" ht="32.25" customHeight="1">
      <c r="A163" s="364" t="s">
        <v>69</v>
      </c>
      <c r="B163" s="315" t="s">
        <v>294</v>
      </c>
      <c r="C163" s="321" t="s">
        <v>181</v>
      </c>
      <c r="D163" s="321" t="s">
        <v>183</v>
      </c>
      <c r="E163" s="343" t="s">
        <v>29</v>
      </c>
      <c r="F163" s="321"/>
      <c r="G163" s="341">
        <f>G164</f>
        <v>3.9</v>
      </c>
      <c r="H163" s="341">
        <f>H164</f>
        <v>3.9</v>
      </c>
    </row>
    <row r="164" spans="1:8" ht="27.75" customHeight="1">
      <c r="A164" s="329" t="s">
        <v>90</v>
      </c>
      <c r="B164" s="315" t="s">
        <v>294</v>
      </c>
      <c r="C164" s="321" t="s">
        <v>181</v>
      </c>
      <c r="D164" s="321" t="s">
        <v>183</v>
      </c>
      <c r="E164" s="343" t="s">
        <v>29</v>
      </c>
      <c r="F164" s="321" t="s">
        <v>91</v>
      </c>
      <c r="G164" s="341">
        <f>G165</f>
        <v>3.9</v>
      </c>
      <c r="H164" s="341">
        <f>H165</f>
        <v>3.9</v>
      </c>
    </row>
    <row r="165" spans="1:8" ht="27" customHeight="1">
      <c r="A165" s="324" t="s">
        <v>92</v>
      </c>
      <c r="B165" s="315" t="s">
        <v>294</v>
      </c>
      <c r="C165" s="321" t="s">
        <v>181</v>
      </c>
      <c r="D165" s="321" t="s">
        <v>183</v>
      </c>
      <c r="E165" s="343" t="s">
        <v>29</v>
      </c>
      <c r="F165" s="321" t="s">
        <v>62</v>
      </c>
      <c r="G165" s="341">
        <f>'расходы 23-24'!G50</f>
        <v>3.9</v>
      </c>
      <c r="H165" s="341">
        <f>'расходы 23-24'!H50</f>
        <v>3.9</v>
      </c>
    </row>
    <row r="166" spans="1:8" ht="30.75" customHeight="1">
      <c r="A166" s="362" t="s">
        <v>205</v>
      </c>
      <c r="B166" s="315" t="s">
        <v>294</v>
      </c>
      <c r="C166" s="326" t="s">
        <v>182</v>
      </c>
      <c r="D166" s="326" t="s">
        <v>184</v>
      </c>
      <c r="E166" s="343" t="s">
        <v>32</v>
      </c>
      <c r="F166" s="326"/>
      <c r="G166" s="341">
        <f>G167+G169</f>
        <v>378.8</v>
      </c>
      <c r="H166" s="341">
        <f>H167+H169</f>
        <v>392.3</v>
      </c>
    </row>
    <row r="167" spans="1:8" ht="30.75" customHeight="1">
      <c r="A167" s="324" t="s">
        <v>86</v>
      </c>
      <c r="B167" s="315" t="s">
        <v>294</v>
      </c>
      <c r="C167" s="326" t="s">
        <v>182</v>
      </c>
      <c r="D167" s="326" t="s">
        <v>184</v>
      </c>
      <c r="E167" s="343" t="s">
        <v>32</v>
      </c>
      <c r="F167" s="326" t="s">
        <v>392</v>
      </c>
      <c r="G167" s="341">
        <f>G168</f>
        <v>378.8</v>
      </c>
      <c r="H167" s="341">
        <f>H168</f>
        <v>392.3</v>
      </c>
    </row>
    <row r="168" spans="1:8" ht="30.75" customHeight="1">
      <c r="A168" s="324" t="s">
        <v>61</v>
      </c>
      <c r="B168" s="315" t="s">
        <v>294</v>
      </c>
      <c r="C168" s="326" t="s">
        <v>182</v>
      </c>
      <c r="D168" s="326" t="s">
        <v>184</v>
      </c>
      <c r="E168" s="343" t="s">
        <v>32</v>
      </c>
      <c r="F168" s="326" t="s">
        <v>326</v>
      </c>
      <c r="G168" s="341">
        <f>'расходы 23-24'!G89</f>
        <v>378.8</v>
      </c>
      <c r="H168" s="341">
        <f>'расходы 23-24'!H89</f>
        <v>392.3</v>
      </c>
    </row>
    <row r="169" spans="1:8" ht="20.25" customHeight="1" hidden="1">
      <c r="A169" s="329" t="s">
        <v>90</v>
      </c>
      <c r="B169" s="315" t="s">
        <v>294</v>
      </c>
      <c r="C169" s="326" t="s">
        <v>182</v>
      </c>
      <c r="D169" s="326" t="s">
        <v>184</v>
      </c>
      <c r="E169" s="343" t="s">
        <v>32</v>
      </c>
      <c r="F169" s="321" t="s">
        <v>91</v>
      </c>
      <c r="G169" s="323"/>
      <c r="H169" s="323"/>
    </row>
    <row r="170" spans="1:8" ht="25.5" hidden="1">
      <c r="A170" s="324" t="s">
        <v>92</v>
      </c>
      <c r="B170" s="315" t="s">
        <v>294</v>
      </c>
      <c r="C170" s="326" t="s">
        <v>182</v>
      </c>
      <c r="D170" s="326" t="s">
        <v>184</v>
      </c>
      <c r="E170" s="343" t="s">
        <v>32</v>
      </c>
      <c r="F170" s="321" t="s">
        <v>62</v>
      </c>
      <c r="G170" s="341"/>
      <c r="H170" s="341"/>
    </row>
    <row r="171" spans="1:8" ht="28.5" customHeight="1">
      <c r="A171" s="362" t="s">
        <v>70</v>
      </c>
      <c r="B171" s="315" t="s">
        <v>294</v>
      </c>
      <c r="C171" s="326" t="s">
        <v>181</v>
      </c>
      <c r="D171" s="326" t="s">
        <v>191</v>
      </c>
      <c r="E171" s="343" t="s">
        <v>247</v>
      </c>
      <c r="F171" s="326"/>
      <c r="G171" s="341">
        <f>G172+G174</f>
        <v>79.5</v>
      </c>
      <c r="H171" s="341">
        <f>H172+H174</f>
        <v>79.5</v>
      </c>
    </row>
    <row r="172" spans="1:8" ht="51">
      <c r="A172" s="324" t="s">
        <v>86</v>
      </c>
      <c r="B172" s="315" t="s">
        <v>294</v>
      </c>
      <c r="C172" s="326" t="s">
        <v>181</v>
      </c>
      <c r="D172" s="326" t="s">
        <v>191</v>
      </c>
      <c r="E172" s="343" t="s">
        <v>247</v>
      </c>
      <c r="F172" s="326" t="s">
        <v>392</v>
      </c>
      <c r="G172" s="341">
        <f>G173</f>
        <v>79.5</v>
      </c>
      <c r="H172" s="341">
        <f>H173</f>
        <v>79.5</v>
      </c>
    </row>
    <row r="173" spans="1:8" ht="25.5">
      <c r="A173" s="324" t="s">
        <v>61</v>
      </c>
      <c r="B173" s="315" t="s">
        <v>294</v>
      </c>
      <c r="C173" s="326" t="s">
        <v>181</v>
      </c>
      <c r="D173" s="326" t="s">
        <v>191</v>
      </c>
      <c r="E173" s="343" t="s">
        <v>247</v>
      </c>
      <c r="F173" s="326" t="s">
        <v>326</v>
      </c>
      <c r="G173" s="323">
        <f>'расходы 23-24'!G68</f>
        <v>79.5</v>
      </c>
      <c r="H173" s="323">
        <f>'расходы 23-24'!H68</f>
        <v>79.5</v>
      </c>
    </row>
    <row r="174" spans="1:8" ht="43.5" customHeight="1" hidden="1">
      <c r="A174" s="329" t="s">
        <v>90</v>
      </c>
      <c r="B174" s="315" t="s">
        <v>294</v>
      </c>
      <c r="C174" s="326" t="s">
        <v>181</v>
      </c>
      <c r="D174" s="326" t="s">
        <v>191</v>
      </c>
      <c r="E174" s="343" t="s">
        <v>247</v>
      </c>
      <c r="F174" s="321" t="s">
        <v>91</v>
      </c>
      <c r="G174" s="323"/>
      <c r="H174" s="323"/>
    </row>
    <row r="175" spans="1:8" ht="17.25" customHeight="1" hidden="1">
      <c r="A175" s="324" t="s">
        <v>63</v>
      </c>
      <c r="B175" s="315" t="s">
        <v>294</v>
      </c>
      <c r="C175" s="326" t="s">
        <v>181</v>
      </c>
      <c r="D175" s="326" t="s">
        <v>191</v>
      </c>
      <c r="E175" s="343" t="s">
        <v>247</v>
      </c>
      <c r="F175" s="321" t="s">
        <v>62</v>
      </c>
      <c r="G175" s="323"/>
      <c r="H175" s="323"/>
    </row>
    <row r="176" spans="1:8" ht="27">
      <c r="A176" s="365" t="s">
        <v>71</v>
      </c>
      <c r="B176" s="311" t="s">
        <v>294</v>
      </c>
      <c r="C176" s="344" t="s">
        <v>220</v>
      </c>
      <c r="D176" s="344" t="s">
        <v>181</v>
      </c>
      <c r="E176" s="312" t="s">
        <v>31</v>
      </c>
      <c r="F176" s="321"/>
      <c r="G176" s="360">
        <f>G177+G187+G190+G207+G213+G210+G203+G184+G205</f>
        <v>542</v>
      </c>
      <c r="H176" s="360">
        <f>H177+H187+H190+H207+H213+H210+H203+H184+H205</f>
        <v>542</v>
      </c>
    </row>
    <row r="177" spans="1:8" ht="16.5" customHeight="1">
      <c r="A177" s="364" t="s">
        <v>222</v>
      </c>
      <c r="B177" s="315" t="s">
        <v>294</v>
      </c>
      <c r="C177" s="321" t="s">
        <v>220</v>
      </c>
      <c r="D177" s="321" t="s">
        <v>181</v>
      </c>
      <c r="E177" s="343" t="s">
        <v>34</v>
      </c>
      <c r="F177" s="321"/>
      <c r="G177" s="341">
        <f>G178</f>
        <v>102</v>
      </c>
      <c r="H177" s="341">
        <f>H178</f>
        <v>102</v>
      </c>
    </row>
    <row r="178" spans="1:8" ht="15.75">
      <c r="A178" s="364" t="s">
        <v>115</v>
      </c>
      <c r="B178" s="315" t="s">
        <v>294</v>
      </c>
      <c r="C178" s="321" t="s">
        <v>220</v>
      </c>
      <c r="D178" s="321" t="s">
        <v>181</v>
      </c>
      <c r="E178" s="343" t="s">
        <v>34</v>
      </c>
      <c r="F178" s="321" t="s">
        <v>116</v>
      </c>
      <c r="G178" s="341">
        <f>G179</f>
        <v>102</v>
      </c>
      <c r="H178" s="341">
        <f>H179</f>
        <v>102</v>
      </c>
    </row>
    <row r="179" spans="1:8" ht="15.75">
      <c r="A179" s="366" t="s">
        <v>103</v>
      </c>
      <c r="B179" s="315"/>
      <c r="C179" s="321"/>
      <c r="D179" s="321"/>
      <c r="E179" s="343" t="s">
        <v>34</v>
      </c>
      <c r="F179" s="321" t="s">
        <v>391</v>
      </c>
      <c r="G179" s="341">
        <f>'расходы 23-24'!G321</f>
        <v>102</v>
      </c>
      <c r="H179" s="341">
        <f>'расходы 23-24'!H321</f>
        <v>102</v>
      </c>
    </row>
    <row r="180" spans="1:8" ht="15.75" hidden="1">
      <c r="A180" s="367"/>
      <c r="B180" s="315"/>
      <c r="C180" s="321"/>
      <c r="D180" s="321"/>
      <c r="E180" s="312"/>
      <c r="F180" s="344"/>
      <c r="G180" s="341"/>
      <c r="H180" s="341"/>
    </row>
    <row r="181" spans="1:8" ht="25.5" hidden="1">
      <c r="A181" s="327" t="s">
        <v>71</v>
      </c>
      <c r="B181" s="315"/>
      <c r="C181" s="321"/>
      <c r="D181" s="321"/>
      <c r="E181" s="345" t="s">
        <v>31</v>
      </c>
      <c r="F181" s="325" t="s">
        <v>91</v>
      </c>
      <c r="G181" s="341"/>
      <c r="H181" s="341"/>
    </row>
    <row r="182" spans="1:8" ht="25.5" hidden="1">
      <c r="A182" s="327" t="s">
        <v>418</v>
      </c>
      <c r="B182" s="315"/>
      <c r="C182" s="321"/>
      <c r="D182" s="321"/>
      <c r="E182" s="345" t="s">
        <v>419</v>
      </c>
      <c r="F182" s="325" t="s">
        <v>62</v>
      </c>
      <c r="G182" s="341"/>
      <c r="H182" s="341"/>
    </row>
    <row r="183" spans="1:8" ht="15.75" hidden="1">
      <c r="A183" s="368"/>
      <c r="B183" s="315"/>
      <c r="C183" s="321"/>
      <c r="D183" s="321"/>
      <c r="E183" s="312"/>
      <c r="F183" s="344"/>
      <c r="G183" s="341"/>
      <c r="H183" s="341"/>
    </row>
    <row r="184" spans="1:8" ht="51" hidden="1">
      <c r="A184" s="349" t="s">
        <v>420</v>
      </c>
      <c r="B184" s="315"/>
      <c r="C184" s="321"/>
      <c r="D184" s="321"/>
      <c r="E184" s="316" t="s">
        <v>421</v>
      </c>
      <c r="F184" s="317"/>
      <c r="G184" s="341">
        <f>G185</f>
        <v>0</v>
      </c>
      <c r="H184" s="341">
        <f>H185</f>
        <v>0</v>
      </c>
    </row>
    <row r="185" spans="1:8" ht="25.5" hidden="1">
      <c r="A185" s="329" t="s">
        <v>90</v>
      </c>
      <c r="B185" s="315"/>
      <c r="C185" s="321"/>
      <c r="D185" s="321"/>
      <c r="E185" s="343" t="s">
        <v>421</v>
      </c>
      <c r="F185" s="321" t="s">
        <v>91</v>
      </c>
      <c r="G185" s="341">
        <f>G186</f>
        <v>0</v>
      </c>
      <c r="H185" s="341">
        <f>H186</f>
        <v>0</v>
      </c>
    </row>
    <row r="186" spans="1:8" ht="25.5" hidden="1">
      <c r="A186" s="330" t="s">
        <v>92</v>
      </c>
      <c r="B186" s="315"/>
      <c r="C186" s="321"/>
      <c r="D186" s="321"/>
      <c r="E186" s="343" t="s">
        <v>421</v>
      </c>
      <c r="F186" s="321" t="s">
        <v>62</v>
      </c>
      <c r="G186" s="341"/>
      <c r="H186" s="341"/>
    </row>
    <row r="187" spans="1:8" ht="15.75">
      <c r="A187" s="329" t="s">
        <v>192</v>
      </c>
      <c r="B187" s="315" t="s">
        <v>294</v>
      </c>
      <c r="C187" s="321" t="s">
        <v>186</v>
      </c>
      <c r="D187" s="321" t="s">
        <v>182</v>
      </c>
      <c r="E187" s="343" t="s">
        <v>163</v>
      </c>
      <c r="F187" s="321"/>
      <c r="G187" s="323">
        <f>G188</f>
        <v>80</v>
      </c>
      <c r="H187" s="323">
        <f>H188</f>
        <v>80</v>
      </c>
    </row>
    <row r="188" spans="1:8" ht="28.5" customHeight="1">
      <c r="A188" s="329" t="s">
        <v>90</v>
      </c>
      <c r="B188" s="315" t="s">
        <v>294</v>
      </c>
      <c r="C188" s="321" t="s">
        <v>186</v>
      </c>
      <c r="D188" s="321" t="s">
        <v>182</v>
      </c>
      <c r="E188" s="343" t="s">
        <v>163</v>
      </c>
      <c r="F188" s="321" t="s">
        <v>91</v>
      </c>
      <c r="G188" s="341">
        <f>G189</f>
        <v>80</v>
      </c>
      <c r="H188" s="341">
        <f>H189</f>
        <v>80</v>
      </c>
    </row>
    <row r="189" spans="1:8" s="342" customFormat="1" ht="29.25" customHeight="1">
      <c r="A189" s="324" t="s">
        <v>92</v>
      </c>
      <c r="B189" s="315" t="s">
        <v>294</v>
      </c>
      <c r="C189" s="321" t="s">
        <v>186</v>
      </c>
      <c r="D189" s="321" t="s">
        <v>182</v>
      </c>
      <c r="E189" s="343" t="s">
        <v>163</v>
      </c>
      <c r="F189" s="321" t="s">
        <v>62</v>
      </c>
      <c r="G189" s="323">
        <f>'расходы 23-24'!G206</f>
        <v>80</v>
      </c>
      <c r="H189" s="323">
        <f>'расходы 23-24'!H206</f>
        <v>80</v>
      </c>
    </row>
    <row r="190" spans="1:8" s="342" customFormat="1" ht="15.75" customHeight="1" hidden="1">
      <c r="A190" s="329" t="s">
        <v>226</v>
      </c>
      <c r="B190" s="315"/>
      <c r="C190" s="321"/>
      <c r="D190" s="321"/>
      <c r="E190" s="343" t="s">
        <v>125</v>
      </c>
      <c r="F190" s="321"/>
      <c r="G190" s="323">
        <f>G191+G194+G197+G200</f>
        <v>0</v>
      </c>
      <c r="H190" s="323">
        <f>H191+H194+H197+H200</f>
        <v>0</v>
      </c>
    </row>
    <row r="191" spans="1:8" ht="27" customHeight="1" hidden="1">
      <c r="A191" s="329" t="s">
        <v>40</v>
      </c>
      <c r="B191" s="315"/>
      <c r="C191" s="321"/>
      <c r="D191" s="321"/>
      <c r="E191" s="316" t="s">
        <v>35</v>
      </c>
      <c r="F191" s="335"/>
      <c r="G191" s="323">
        <f>G192</f>
        <v>0</v>
      </c>
      <c r="H191" s="323">
        <f>H192</f>
        <v>0</v>
      </c>
    </row>
    <row r="192" spans="1:8" ht="15.75" customHeight="1" hidden="1">
      <c r="A192" s="329" t="s">
        <v>104</v>
      </c>
      <c r="B192" s="315"/>
      <c r="C192" s="321"/>
      <c r="D192" s="321"/>
      <c r="E192" s="345" t="s">
        <v>35</v>
      </c>
      <c r="F192" s="321" t="s">
        <v>105</v>
      </c>
      <c r="G192" s="323">
        <f>G193</f>
        <v>0</v>
      </c>
      <c r="H192" s="323">
        <f>H193</f>
        <v>0</v>
      </c>
    </row>
    <row r="193" spans="1:8" ht="15.75" customHeight="1" hidden="1">
      <c r="A193" s="327" t="s">
        <v>389</v>
      </c>
      <c r="B193" s="315"/>
      <c r="C193" s="321"/>
      <c r="D193" s="321"/>
      <c r="E193" s="345" t="s">
        <v>35</v>
      </c>
      <c r="F193" s="325" t="s">
        <v>193</v>
      </c>
      <c r="G193" s="323"/>
      <c r="H193" s="323">
        <f>'расходы 2022 год'!H341</f>
        <v>0</v>
      </c>
    </row>
    <row r="194" spans="1:8" ht="13.5" customHeight="1" hidden="1">
      <c r="A194" s="329" t="s">
        <v>46</v>
      </c>
      <c r="B194" s="315"/>
      <c r="C194" s="321"/>
      <c r="D194" s="321"/>
      <c r="E194" s="316" t="s">
        <v>36</v>
      </c>
      <c r="F194" s="335"/>
      <c r="G194" s="369">
        <f>G195</f>
        <v>0</v>
      </c>
      <c r="H194" s="369">
        <f>H195</f>
        <v>0</v>
      </c>
    </row>
    <row r="195" spans="1:8" ht="15" customHeight="1" hidden="1">
      <c r="A195" s="329" t="s">
        <v>104</v>
      </c>
      <c r="B195" s="315"/>
      <c r="C195" s="321"/>
      <c r="D195" s="321"/>
      <c r="E195" s="345" t="s">
        <v>36</v>
      </c>
      <c r="F195" s="321" t="s">
        <v>105</v>
      </c>
      <c r="G195" s="323">
        <f>G196</f>
        <v>0</v>
      </c>
      <c r="H195" s="323">
        <f>H196</f>
        <v>0</v>
      </c>
    </row>
    <row r="196" spans="1:8" ht="12.75" customHeight="1" hidden="1">
      <c r="A196" s="327" t="s">
        <v>389</v>
      </c>
      <c r="B196" s="315"/>
      <c r="C196" s="321"/>
      <c r="D196" s="321"/>
      <c r="E196" s="345" t="s">
        <v>36</v>
      </c>
      <c r="F196" s="325" t="s">
        <v>193</v>
      </c>
      <c r="G196" s="323"/>
      <c r="H196" s="323">
        <f>'расходы 2022 год'!H344</f>
        <v>0</v>
      </c>
    </row>
    <row r="197" spans="1:8" ht="26.25" customHeight="1" hidden="1">
      <c r="A197" s="329" t="s">
        <v>41</v>
      </c>
      <c r="B197" s="315"/>
      <c r="C197" s="321"/>
      <c r="D197" s="321"/>
      <c r="E197" s="316" t="s">
        <v>37</v>
      </c>
      <c r="F197" s="335"/>
      <c r="G197" s="323">
        <f>G198</f>
        <v>0</v>
      </c>
      <c r="H197" s="323">
        <f>H198</f>
        <v>0</v>
      </c>
    </row>
    <row r="198" spans="1:8" ht="15.75" customHeight="1" hidden="1">
      <c r="A198" s="329" t="s">
        <v>104</v>
      </c>
      <c r="B198" s="315"/>
      <c r="C198" s="321"/>
      <c r="D198" s="321"/>
      <c r="E198" s="345" t="s">
        <v>37</v>
      </c>
      <c r="F198" s="321" t="s">
        <v>105</v>
      </c>
      <c r="G198" s="323">
        <f>G199</f>
        <v>0</v>
      </c>
      <c r="H198" s="323">
        <f>H199</f>
        <v>0</v>
      </c>
    </row>
    <row r="199" spans="1:8" ht="18" customHeight="1" hidden="1">
      <c r="A199" s="327" t="s">
        <v>389</v>
      </c>
      <c r="B199" s="315"/>
      <c r="C199" s="321"/>
      <c r="D199" s="321"/>
      <c r="E199" s="345" t="s">
        <v>37</v>
      </c>
      <c r="F199" s="325" t="s">
        <v>193</v>
      </c>
      <c r="G199" s="323"/>
      <c r="H199" s="323">
        <f>'расходы 2022 год'!H347</f>
        <v>0</v>
      </c>
    </row>
    <row r="200" spans="1:8" ht="57.75" customHeight="1" hidden="1">
      <c r="A200" s="380" t="s">
        <v>493</v>
      </c>
      <c r="B200" s="315"/>
      <c r="C200" s="321"/>
      <c r="D200" s="321"/>
      <c r="E200" s="316" t="s">
        <v>494</v>
      </c>
      <c r="F200" s="335"/>
      <c r="G200" s="318">
        <f>G201</f>
        <v>0</v>
      </c>
      <c r="H200" s="318">
        <f>H201</f>
        <v>0</v>
      </c>
    </row>
    <row r="201" spans="1:8" ht="18" customHeight="1" hidden="1">
      <c r="A201" s="329" t="s">
        <v>104</v>
      </c>
      <c r="B201" s="315"/>
      <c r="C201" s="321"/>
      <c r="D201" s="321"/>
      <c r="E201" s="345" t="s">
        <v>494</v>
      </c>
      <c r="F201" s="325" t="s">
        <v>105</v>
      </c>
      <c r="G201" s="323">
        <f>G202</f>
        <v>0</v>
      </c>
      <c r="H201" s="323">
        <f>H202</f>
        <v>0</v>
      </c>
    </row>
    <row r="202" spans="1:8" ht="18" customHeight="1" hidden="1">
      <c r="A202" s="327" t="s">
        <v>389</v>
      </c>
      <c r="B202" s="315"/>
      <c r="C202" s="321"/>
      <c r="D202" s="321"/>
      <c r="E202" s="345" t="s">
        <v>494</v>
      </c>
      <c r="F202" s="325" t="s">
        <v>193</v>
      </c>
      <c r="G202" s="323">
        <f>'расходы 2022 год'!G334</f>
        <v>0</v>
      </c>
      <c r="H202" s="323">
        <f>'расходы 2022 год'!H334</f>
        <v>0</v>
      </c>
    </row>
    <row r="203" spans="1:8" ht="31.5" customHeight="1" hidden="1">
      <c r="A203" s="327" t="s">
        <v>414</v>
      </c>
      <c r="B203" s="315"/>
      <c r="C203" s="321"/>
      <c r="D203" s="321"/>
      <c r="E203" s="345" t="s">
        <v>415</v>
      </c>
      <c r="F203" s="325"/>
      <c r="G203" s="323">
        <f>G204</f>
        <v>0</v>
      </c>
      <c r="H203" s="323">
        <f>H204</f>
        <v>0</v>
      </c>
    </row>
    <row r="204" spans="1:8" ht="21.75" customHeight="1" hidden="1">
      <c r="A204" s="327" t="s">
        <v>115</v>
      </c>
      <c r="B204" s="315"/>
      <c r="C204" s="321"/>
      <c r="D204" s="321"/>
      <c r="E204" s="345" t="s">
        <v>415</v>
      </c>
      <c r="F204" s="325" t="s">
        <v>116</v>
      </c>
      <c r="G204" s="323"/>
      <c r="H204" s="323"/>
    </row>
    <row r="205" spans="1:8" ht="27.75" customHeight="1" hidden="1">
      <c r="A205" s="327" t="s">
        <v>463</v>
      </c>
      <c r="B205" s="315"/>
      <c r="C205" s="321"/>
      <c r="D205" s="321"/>
      <c r="E205" s="345" t="s">
        <v>464</v>
      </c>
      <c r="F205" s="325" t="s">
        <v>91</v>
      </c>
      <c r="G205" s="323">
        <f>G206</f>
        <v>0</v>
      </c>
      <c r="H205" s="323">
        <f>H206</f>
        <v>0</v>
      </c>
    </row>
    <row r="206" spans="1:8" ht="27.75" customHeight="1" hidden="1">
      <c r="A206" s="330" t="s">
        <v>92</v>
      </c>
      <c r="B206" s="315"/>
      <c r="C206" s="321"/>
      <c r="D206" s="321"/>
      <c r="E206" s="345" t="s">
        <v>464</v>
      </c>
      <c r="F206" s="325" t="s">
        <v>62</v>
      </c>
      <c r="G206" s="323"/>
      <c r="H206" s="323"/>
    </row>
    <row r="207" spans="1:8" ht="18.75" customHeight="1">
      <c r="A207" s="329" t="s">
        <v>42</v>
      </c>
      <c r="B207" s="315"/>
      <c r="C207" s="321"/>
      <c r="D207" s="321"/>
      <c r="E207" s="343" t="s">
        <v>121</v>
      </c>
      <c r="F207" s="344"/>
      <c r="G207" s="323">
        <f>G208</f>
        <v>360</v>
      </c>
      <c r="H207" s="323">
        <f>H208</f>
        <v>360</v>
      </c>
    </row>
    <row r="208" spans="1:8" ht="30.75" customHeight="1">
      <c r="A208" s="329" t="s">
        <v>90</v>
      </c>
      <c r="B208" s="315"/>
      <c r="C208" s="321"/>
      <c r="D208" s="321"/>
      <c r="E208" s="345" t="s">
        <v>121</v>
      </c>
      <c r="F208" s="321" t="s">
        <v>91</v>
      </c>
      <c r="G208" s="289">
        <f>G209</f>
        <v>360</v>
      </c>
      <c r="H208" s="289">
        <f>H209</f>
        <v>360</v>
      </c>
    </row>
    <row r="209" spans="1:8" ht="30.75" customHeight="1">
      <c r="A209" s="330" t="s">
        <v>92</v>
      </c>
      <c r="B209" s="315"/>
      <c r="C209" s="321"/>
      <c r="D209" s="321"/>
      <c r="E209" s="345" t="s">
        <v>121</v>
      </c>
      <c r="F209" s="321" t="s">
        <v>62</v>
      </c>
      <c r="G209" s="289">
        <f>'расходы 23-24'!G192</f>
        <v>360</v>
      </c>
      <c r="H209" s="289">
        <f>'расходы 23-24'!H192</f>
        <v>360</v>
      </c>
    </row>
    <row r="210" spans="1:8" ht="30.75" customHeight="1" hidden="1">
      <c r="A210" s="327" t="s">
        <v>110</v>
      </c>
      <c r="B210" s="315"/>
      <c r="C210" s="321"/>
      <c r="D210" s="321"/>
      <c r="E210" s="345" t="s">
        <v>111</v>
      </c>
      <c r="F210" s="325"/>
      <c r="G210" s="289">
        <f>G211</f>
        <v>0</v>
      </c>
      <c r="H210" s="289">
        <f>H211</f>
        <v>0</v>
      </c>
    </row>
    <row r="211" spans="1:8" ht="30.75" customHeight="1" hidden="1">
      <c r="A211" s="327" t="s">
        <v>2</v>
      </c>
      <c r="B211" s="315"/>
      <c r="C211" s="321"/>
      <c r="D211" s="321"/>
      <c r="E211" s="345" t="s">
        <v>111</v>
      </c>
      <c r="F211" s="325" t="s">
        <v>93</v>
      </c>
      <c r="G211" s="289">
        <f>G212</f>
        <v>0</v>
      </c>
      <c r="H211" s="289">
        <f>H212</f>
        <v>0</v>
      </c>
    </row>
    <row r="212" spans="1:8" ht="30.75" customHeight="1" hidden="1">
      <c r="A212" s="329" t="s">
        <v>107</v>
      </c>
      <c r="B212" s="315"/>
      <c r="C212" s="321"/>
      <c r="D212" s="321"/>
      <c r="E212" s="345" t="s">
        <v>111</v>
      </c>
      <c r="F212" s="325" t="s">
        <v>65</v>
      </c>
      <c r="G212" s="289"/>
      <c r="H212" s="289"/>
    </row>
    <row r="213" spans="1:8" ht="30.75" customHeight="1" hidden="1">
      <c r="A213" s="327" t="s">
        <v>254</v>
      </c>
      <c r="B213" s="315"/>
      <c r="C213" s="321"/>
      <c r="D213" s="321"/>
      <c r="E213" s="345" t="s">
        <v>255</v>
      </c>
      <c r="F213" s="345"/>
      <c r="G213" s="289">
        <f>G214</f>
        <v>0</v>
      </c>
      <c r="H213" s="289">
        <f>H214</f>
        <v>0</v>
      </c>
    </row>
    <row r="214" spans="1:8" ht="30.75" customHeight="1" hidden="1">
      <c r="A214" s="330" t="s">
        <v>470</v>
      </c>
      <c r="B214" s="315"/>
      <c r="C214" s="321"/>
      <c r="D214" s="321"/>
      <c r="E214" s="345" t="s">
        <v>255</v>
      </c>
      <c r="F214" s="345" t="s">
        <v>471</v>
      </c>
      <c r="G214" s="289">
        <f>G215</f>
        <v>0</v>
      </c>
      <c r="H214" s="289">
        <f>H215</f>
        <v>0</v>
      </c>
    </row>
    <row r="215" spans="1:8" ht="30.75" customHeight="1" hidden="1">
      <c r="A215" s="330" t="s">
        <v>470</v>
      </c>
      <c r="B215" s="315"/>
      <c r="C215" s="321"/>
      <c r="D215" s="321"/>
      <c r="E215" s="345" t="s">
        <v>255</v>
      </c>
      <c r="F215" s="345" t="s">
        <v>472</v>
      </c>
      <c r="G215" s="289"/>
      <c r="H215" s="289"/>
    </row>
    <row r="216" spans="1:8" s="290" customFormat="1" ht="15.75" customHeight="1">
      <c r="A216" s="370" t="s">
        <v>296</v>
      </c>
      <c r="B216" s="371"/>
      <c r="C216" s="372"/>
      <c r="D216" s="372"/>
      <c r="E216" s="373"/>
      <c r="F216" s="347"/>
      <c r="G216" s="357">
        <f>G176+G159+G148+G143+G138</f>
        <v>14898.5</v>
      </c>
      <c r="H216" s="357">
        <f>H176+H159+H148+H143+H138</f>
        <v>14904.7</v>
      </c>
    </row>
    <row r="217" spans="1:8" s="290" customFormat="1" ht="15" customHeight="1">
      <c r="A217" s="370" t="s">
        <v>297</v>
      </c>
      <c r="B217" s="371"/>
      <c r="C217" s="347"/>
      <c r="D217" s="347"/>
      <c r="E217" s="373"/>
      <c r="F217" s="347"/>
      <c r="G217" s="381">
        <f>G216+G137</f>
        <v>30972.96</v>
      </c>
      <c r="H217" s="381">
        <f>H216+H137</f>
        <v>30979.760000000002</v>
      </c>
    </row>
    <row r="218" spans="7:8" ht="15.75">
      <c r="G218" s="376"/>
      <c r="H218" s="376"/>
    </row>
    <row r="219" spans="7:8" ht="15.75">
      <c r="G219" s="376"/>
      <c r="H219" s="376"/>
    </row>
    <row r="220" spans="7:8" ht="15.75">
      <c r="G220" s="363"/>
      <c r="H220" s="363"/>
    </row>
    <row r="221" spans="7:8" ht="15.75">
      <c r="G221" s="363"/>
      <c r="H221" s="363"/>
    </row>
    <row r="268" spans="2:5" ht="15.75">
      <c r="B268" s="378"/>
      <c r="C268" s="379"/>
      <c r="D268" s="379"/>
      <c r="E268" s="379"/>
    </row>
    <row r="269" spans="2:5" ht="15.75">
      <c r="B269" s="378"/>
      <c r="C269" s="379"/>
      <c r="D269" s="379"/>
      <c r="E269" s="379"/>
    </row>
    <row r="270" spans="2:5" ht="15.75">
      <c r="B270" s="378"/>
      <c r="C270" s="379"/>
      <c r="D270" s="379"/>
      <c r="E270" s="379"/>
    </row>
    <row r="271" spans="2:5" ht="15.75">
      <c r="B271" s="378"/>
      <c r="C271" s="379"/>
      <c r="D271" s="379"/>
      <c r="E271" s="379"/>
    </row>
    <row r="272" spans="2:5" ht="15.75">
      <c r="B272" s="378"/>
      <c r="C272" s="379"/>
      <c r="D272" s="379"/>
      <c r="E272" s="379"/>
    </row>
  </sheetData>
  <sheetProtection/>
  <mergeCells count="4">
    <mergeCell ref="C1:G1"/>
    <mergeCell ref="C2:G2"/>
    <mergeCell ref="C3:G3"/>
    <mergeCell ref="A5:H5"/>
  </mergeCells>
  <printOptions/>
  <pageMargins left="0.7" right="0.7" top="0.75" bottom="0.75" header="0.3" footer="0.3"/>
  <pageSetup orientation="portrait" paperSize="9" scale="80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B16"/>
  <sheetViews>
    <sheetView view="pageBreakPreview" zoomScaleSheetLayoutView="100" zoomScalePageLayoutView="0" workbookViewId="0" topLeftCell="A2">
      <selection activeCell="B10" sqref="B10"/>
    </sheetView>
  </sheetViews>
  <sheetFormatPr defaultColWidth="9.00390625" defaultRowHeight="12.75"/>
  <cols>
    <col min="1" max="1" width="60.25390625" style="219" customWidth="1"/>
    <col min="2" max="2" width="31.875" style="219" customWidth="1"/>
    <col min="3" max="16384" width="9.125" style="219" customWidth="1"/>
  </cols>
  <sheetData>
    <row r="1" ht="0" customHeight="1" hidden="1"/>
    <row r="2" spans="1:2" ht="15.75">
      <c r="A2" s="4"/>
      <c r="B2" s="223" t="s">
        <v>585</v>
      </c>
    </row>
    <row r="3" spans="1:2" ht="15.75">
      <c r="A3" s="4"/>
      <c r="B3" s="223" t="s">
        <v>562</v>
      </c>
    </row>
    <row r="4" spans="1:2" ht="15.75">
      <c r="A4" s="4"/>
      <c r="B4" s="223" t="s">
        <v>586</v>
      </c>
    </row>
    <row r="5" spans="1:2" ht="15.75">
      <c r="A5" s="4"/>
      <c r="B5" s="204"/>
    </row>
    <row r="6" spans="1:2" ht="31.5" customHeight="1">
      <c r="A6" s="428" t="s">
        <v>587</v>
      </c>
      <c r="B6" s="428"/>
    </row>
    <row r="7" spans="1:2" ht="15.75">
      <c r="A7" s="200"/>
      <c r="B7" s="200"/>
    </row>
    <row r="8" spans="1:2" ht="15.75">
      <c r="A8" s="200"/>
      <c r="B8" s="200"/>
    </row>
    <row r="9" spans="1:2" ht="16.5" customHeight="1">
      <c r="A9" s="205" t="s">
        <v>388</v>
      </c>
      <c r="B9" s="205" t="s">
        <v>588</v>
      </c>
    </row>
    <row r="10" spans="1:2" ht="12.75">
      <c r="A10" s="205">
        <v>1</v>
      </c>
      <c r="B10" s="205">
        <v>2</v>
      </c>
    </row>
    <row r="11" spans="1:2" ht="28.5" customHeight="1">
      <c r="A11" s="34" t="s">
        <v>397</v>
      </c>
      <c r="B11" s="259">
        <v>132.4</v>
      </c>
    </row>
    <row r="12" spans="1:2" ht="175.5" customHeight="1">
      <c r="A12" s="36" t="s">
        <v>393</v>
      </c>
      <c r="B12" s="259">
        <v>99.3</v>
      </c>
    </row>
    <row r="13" spans="1:2" ht="12.75">
      <c r="A13" s="34" t="s">
        <v>229</v>
      </c>
      <c r="B13" s="259">
        <v>27.6</v>
      </c>
    </row>
    <row r="14" spans="1:2" ht="53.25" customHeight="1" hidden="1">
      <c r="A14" s="299" t="s">
        <v>493</v>
      </c>
      <c r="B14" s="259"/>
    </row>
    <row r="15" spans="1:2" ht="15.75">
      <c r="A15" s="260" t="s">
        <v>394</v>
      </c>
      <c r="B15" s="261">
        <f>B11+B12+B13+B14</f>
        <v>259.3</v>
      </c>
    </row>
    <row r="16" spans="1:2" ht="15.75">
      <c r="A16" s="4"/>
      <c r="B16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7"/>
  <sheetViews>
    <sheetView zoomScalePageLayoutView="0" workbookViewId="0" topLeftCell="A4">
      <selection activeCell="F20" sqref="F20"/>
    </sheetView>
  </sheetViews>
  <sheetFormatPr defaultColWidth="9.00390625" defaultRowHeight="12.75"/>
  <cols>
    <col min="1" max="1" width="13.00390625" style="4" customWidth="1"/>
    <col min="2" max="2" width="23.00390625" style="4" customWidth="1"/>
    <col min="3" max="3" width="21.25390625" style="204" customWidth="1"/>
    <col min="4" max="4" width="17.25390625" style="204" customWidth="1"/>
    <col min="5" max="5" width="14.625" style="4" customWidth="1"/>
    <col min="6" max="6" width="13.875" style="4" customWidth="1"/>
    <col min="7" max="16384" width="9.125" style="4" customWidth="1"/>
  </cols>
  <sheetData>
    <row r="1" spans="1:6" ht="15.75">
      <c r="A1" s="202"/>
      <c r="B1" s="10"/>
      <c r="C1" s="128"/>
      <c r="D1" s="128"/>
      <c r="E1" s="199" t="s">
        <v>509</v>
      </c>
      <c r="F1" s="199"/>
    </row>
    <row r="2" spans="1:6" ht="15" customHeight="1">
      <c r="A2" s="202"/>
      <c r="B2" s="10"/>
      <c r="C2" s="128"/>
      <c r="D2" s="74"/>
      <c r="E2" s="135" t="s">
        <v>504</v>
      </c>
      <c r="F2" s="135"/>
    </row>
    <row r="3" spans="1:6" ht="15.75" customHeight="1">
      <c r="A3" s="202"/>
      <c r="B3" s="10"/>
      <c r="C3" s="74"/>
      <c r="D3" s="144"/>
      <c r="E3" s="405" t="s">
        <v>505</v>
      </c>
      <c r="F3" s="405"/>
    </row>
    <row r="4" spans="1:4" ht="15.75">
      <c r="A4" s="202"/>
      <c r="B4" s="10"/>
      <c r="C4" s="203"/>
      <c r="D4" s="203"/>
    </row>
    <row r="5" spans="1:6" ht="31.5" customHeight="1">
      <c r="A5" s="406" t="s">
        <v>510</v>
      </c>
      <c r="B5" s="406"/>
      <c r="C5" s="406"/>
      <c r="D5" s="406"/>
      <c r="E5" s="406"/>
      <c r="F5" s="406"/>
    </row>
    <row r="7" spans="1:6" s="208" customFormat="1" ht="32.25" customHeight="1">
      <c r="A7" s="407" t="s">
        <v>366</v>
      </c>
      <c r="B7" s="407"/>
      <c r="C7" s="408" t="s">
        <v>367</v>
      </c>
      <c r="D7" s="409"/>
      <c r="E7" s="413" t="s">
        <v>298</v>
      </c>
      <c r="F7" s="414"/>
    </row>
    <row r="8" spans="1:6" s="208" customFormat="1" ht="78.75" customHeight="1">
      <c r="A8" s="207" t="s">
        <v>368</v>
      </c>
      <c r="B8" s="207" t="s">
        <v>369</v>
      </c>
      <c r="C8" s="410"/>
      <c r="D8" s="411"/>
      <c r="E8" s="206" t="s">
        <v>498</v>
      </c>
      <c r="F8" s="206" t="s">
        <v>511</v>
      </c>
    </row>
    <row r="9" spans="1:6" s="210" customFormat="1" ht="15">
      <c r="A9" s="209" t="s">
        <v>370</v>
      </c>
      <c r="B9" s="51" t="s">
        <v>371</v>
      </c>
      <c r="C9" s="407">
        <v>3</v>
      </c>
      <c r="D9" s="407"/>
      <c r="E9" s="185">
        <v>4</v>
      </c>
      <c r="F9" s="185">
        <v>5</v>
      </c>
    </row>
    <row r="10" spans="1:6" s="213" customFormat="1" ht="30.75" customHeight="1">
      <c r="A10" s="211" t="s">
        <v>391</v>
      </c>
      <c r="B10" s="212" t="s">
        <v>372</v>
      </c>
      <c r="C10" s="403" t="s">
        <v>373</v>
      </c>
      <c r="D10" s="404"/>
      <c r="E10" s="201">
        <f>E11</f>
        <v>0</v>
      </c>
      <c r="F10" s="201">
        <f>F11</f>
        <v>0</v>
      </c>
    </row>
    <row r="11" spans="1:6" s="213" customFormat="1" ht="27.75" customHeight="1">
      <c r="A11" s="211" t="s">
        <v>391</v>
      </c>
      <c r="B11" s="212" t="s">
        <v>374</v>
      </c>
      <c r="C11" s="403" t="s">
        <v>375</v>
      </c>
      <c r="D11" s="404"/>
      <c r="E11" s="201">
        <f>E12+E16</f>
        <v>0</v>
      </c>
      <c r="F11" s="201">
        <f>F12+F16</f>
        <v>0</v>
      </c>
    </row>
    <row r="12" spans="1:6" s="217" customFormat="1" ht="18.75" customHeight="1">
      <c r="A12" s="214" t="s">
        <v>391</v>
      </c>
      <c r="B12" s="215" t="s">
        <v>376</v>
      </c>
      <c r="C12" s="399" t="s">
        <v>377</v>
      </c>
      <c r="D12" s="400"/>
      <c r="E12" s="157">
        <f aca="true" t="shared" si="0" ref="E12:F14">E13</f>
        <v>-31573.26</v>
      </c>
      <c r="F12" s="157">
        <f t="shared" si="0"/>
        <v>-32211.76</v>
      </c>
    </row>
    <row r="13" spans="1:6" s="208" customFormat="1" ht="24" customHeight="1">
      <c r="A13" s="218" t="s">
        <v>391</v>
      </c>
      <c r="B13" s="209" t="s">
        <v>378</v>
      </c>
      <c r="C13" s="401" t="s">
        <v>379</v>
      </c>
      <c r="D13" s="402"/>
      <c r="E13" s="131">
        <f t="shared" si="0"/>
        <v>-31573.26</v>
      </c>
      <c r="F13" s="131">
        <f t="shared" si="0"/>
        <v>-32211.76</v>
      </c>
    </row>
    <row r="14" spans="1:6" s="208" customFormat="1" ht="29.25" customHeight="1">
      <c r="A14" s="218" t="s">
        <v>391</v>
      </c>
      <c r="B14" s="209" t="s">
        <v>380</v>
      </c>
      <c r="C14" s="401" t="s">
        <v>381</v>
      </c>
      <c r="D14" s="402"/>
      <c r="E14" s="131">
        <f t="shared" si="0"/>
        <v>-31573.26</v>
      </c>
      <c r="F14" s="131">
        <f t="shared" si="0"/>
        <v>-32211.76</v>
      </c>
    </row>
    <row r="15" spans="1:6" s="208" customFormat="1" ht="30" customHeight="1">
      <c r="A15" s="218" t="s">
        <v>391</v>
      </c>
      <c r="B15" s="209" t="s">
        <v>171</v>
      </c>
      <c r="C15" s="401" t="s">
        <v>172</v>
      </c>
      <c r="D15" s="402"/>
      <c r="E15" s="131">
        <f>-'Доходы 23-24'!I123</f>
        <v>-31573.26</v>
      </c>
      <c r="F15" s="131">
        <f>-'Доходы 23-24'!J123</f>
        <v>-32211.76</v>
      </c>
    </row>
    <row r="16" spans="1:6" s="217" customFormat="1" ht="17.25" customHeight="1">
      <c r="A16" s="214" t="s">
        <v>391</v>
      </c>
      <c r="B16" s="215" t="s">
        <v>382</v>
      </c>
      <c r="C16" s="399" t="s">
        <v>383</v>
      </c>
      <c r="D16" s="400"/>
      <c r="E16" s="157">
        <f aca="true" t="shared" si="1" ref="E16:F18">E17</f>
        <v>31573.26</v>
      </c>
      <c r="F16" s="157">
        <f t="shared" si="1"/>
        <v>32211.76</v>
      </c>
    </row>
    <row r="17" spans="1:6" s="208" customFormat="1" ht="25.5" customHeight="1">
      <c r="A17" s="218" t="s">
        <v>391</v>
      </c>
      <c r="B17" s="209" t="s">
        <v>384</v>
      </c>
      <c r="C17" s="401" t="s">
        <v>385</v>
      </c>
      <c r="D17" s="402"/>
      <c r="E17" s="131">
        <f t="shared" si="1"/>
        <v>31573.26</v>
      </c>
      <c r="F17" s="131">
        <f t="shared" si="1"/>
        <v>32211.76</v>
      </c>
    </row>
    <row r="18" spans="1:6" s="208" customFormat="1" ht="29.25" customHeight="1">
      <c r="A18" s="218" t="s">
        <v>391</v>
      </c>
      <c r="B18" s="209" t="s">
        <v>386</v>
      </c>
      <c r="C18" s="401" t="s">
        <v>387</v>
      </c>
      <c r="D18" s="402"/>
      <c r="E18" s="131">
        <f t="shared" si="1"/>
        <v>31573.26</v>
      </c>
      <c r="F18" s="131">
        <f t="shared" si="1"/>
        <v>32211.76</v>
      </c>
    </row>
    <row r="19" spans="1:6" s="208" customFormat="1" ht="31.5" customHeight="1">
      <c r="A19" s="218" t="s">
        <v>391</v>
      </c>
      <c r="B19" s="209" t="s">
        <v>173</v>
      </c>
      <c r="C19" s="401" t="s">
        <v>174</v>
      </c>
      <c r="D19" s="402"/>
      <c r="E19" s="131">
        <v>31573.26</v>
      </c>
      <c r="F19" s="131">
        <v>32211.76</v>
      </c>
    </row>
    <row r="20" spans="1:2" ht="15.75">
      <c r="A20" s="195"/>
      <c r="B20" s="195"/>
    </row>
    <row r="21" spans="1:2" ht="15.75">
      <c r="A21" s="195"/>
      <c r="B21" s="195"/>
    </row>
    <row r="22" spans="1:2" ht="15.75">
      <c r="A22" s="195"/>
      <c r="B22" s="195"/>
    </row>
    <row r="23" spans="1:6" ht="15.75">
      <c r="A23" s="195"/>
      <c r="B23" s="195"/>
      <c r="E23" s="80"/>
      <c r="F23" s="80"/>
    </row>
    <row r="24" spans="1:2" ht="15.75">
      <c r="A24" s="195"/>
      <c r="B24" s="195"/>
    </row>
    <row r="25" spans="1:2" ht="15.75">
      <c r="A25" s="195"/>
      <c r="B25" s="195"/>
    </row>
    <row r="26" spans="1:2" ht="15.75">
      <c r="A26" s="195"/>
      <c r="B26" s="195"/>
    </row>
    <row r="27" spans="1:2" ht="15.75">
      <c r="A27" s="195"/>
      <c r="B27" s="195"/>
    </row>
    <row r="28" spans="1:2" ht="15.75">
      <c r="A28" s="195"/>
      <c r="B28" s="195"/>
    </row>
    <row r="29" spans="1:2" ht="15.75">
      <c r="A29" s="195"/>
      <c r="B29" s="195"/>
    </row>
    <row r="30" spans="1:2" ht="15.75">
      <c r="A30" s="195"/>
      <c r="B30" s="195"/>
    </row>
    <row r="31" spans="1:2" ht="15.75">
      <c r="A31" s="195"/>
      <c r="B31" s="195"/>
    </row>
    <row r="32" spans="1:2" ht="15.75">
      <c r="A32" s="195"/>
      <c r="B32" s="195"/>
    </row>
    <row r="33" spans="1:2" ht="15.75">
      <c r="A33" s="195"/>
      <c r="B33" s="195"/>
    </row>
    <row r="34" spans="1:2" ht="15.75">
      <c r="A34" s="195"/>
      <c r="B34" s="195"/>
    </row>
    <row r="35" spans="1:2" ht="15.75">
      <c r="A35" s="195"/>
      <c r="B35" s="195"/>
    </row>
    <row r="36" spans="1:2" ht="15.75">
      <c r="A36" s="195"/>
      <c r="B36" s="195"/>
    </row>
    <row r="37" spans="1:2" ht="15.75">
      <c r="A37" s="195"/>
      <c r="B37" s="195"/>
    </row>
    <row r="38" spans="1:2" ht="15.75">
      <c r="A38" s="195"/>
      <c r="B38" s="195"/>
    </row>
    <row r="39" spans="1:2" ht="15.75">
      <c r="A39" s="195"/>
      <c r="B39" s="195"/>
    </row>
    <row r="40" spans="1:2" ht="15.75">
      <c r="A40" s="195"/>
      <c r="B40" s="195"/>
    </row>
    <row r="41" spans="1:2" ht="15.75">
      <c r="A41" s="195"/>
      <c r="B41" s="195"/>
    </row>
    <row r="42" spans="1:2" ht="15.75">
      <c r="A42" s="195"/>
      <c r="B42" s="195"/>
    </row>
    <row r="43" spans="1:2" ht="15.75">
      <c r="A43" s="195"/>
      <c r="B43" s="195"/>
    </row>
    <row r="44" spans="1:2" ht="15.75">
      <c r="A44" s="195"/>
      <c r="B44" s="195"/>
    </row>
    <row r="45" spans="1:2" ht="15.75">
      <c r="A45" s="195"/>
      <c r="B45" s="195"/>
    </row>
    <row r="46" spans="1:2" ht="15.75">
      <c r="A46" s="195"/>
      <c r="B46" s="195"/>
    </row>
    <row r="47" spans="1:2" ht="15.75">
      <c r="A47" s="195"/>
      <c r="B47" s="195"/>
    </row>
  </sheetData>
  <sheetProtection/>
  <mergeCells count="16">
    <mergeCell ref="C14:D14"/>
    <mergeCell ref="E3:F3"/>
    <mergeCell ref="A5:F5"/>
    <mergeCell ref="A7:B7"/>
    <mergeCell ref="C7:D8"/>
    <mergeCell ref="E7:F7"/>
    <mergeCell ref="C15:D15"/>
    <mergeCell ref="C16:D16"/>
    <mergeCell ref="C17:D17"/>
    <mergeCell ref="C18:D18"/>
    <mergeCell ref="C19:D19"/>
    <mergeCell ref="C9:D9"/>
    <mergeCell ref="C10:D10"/>
    <mergeCell ref="C11:D11"/>
    <mergeCell ref="C12:D12"/>
    <mergeCell ref="C13:D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28"/>
  <sheetViews>
    <sheetView zoomScalePageLayoutView="0" workbookViewId="0" topLeftCell="A103">
      <selection activeCell="I139" sqref="I139"/>
    </sheetView>
  </sheetViews>
  <sheetFormatPr defaultColWidth="9.00390625" defaultRowHeight="12.75"/>
  <cols>
    <col min="1" max="1" width="4.00390625" style="180" customWidth="1"/>
    <col min="2" max="2" width="6.00390625" style="180" customWidth="1"/>
    <col min="3" max="3" width="3.375" style="180" customWidth="1"/>
    <col min="4" max="4" width="4.375" style="180" customWidth="1"/>
    <col min="5" max="5" width="3.625" style="180" customWidth="1"/>
    <col min="6" max="6" width="62.00390625" style="180" customWidth="1"/>
    <col min="7" max="7" width="10.625" style="180" hidden="1" customWidth="1"/>
    <col min="8" max="8" width="8.375" style="180" hidden="1" customWidth="1"/>
    <col min="9" max="9" width="12.125" style="180" customWidth="1"/>
    <col min="10" max="16384" width="9.125" style="180" customWidth="1"/>
  </cols>
  <sheetData>
    <row r="1" spans="1:9" s="4" customFormat="1" ht="15.75">
      <c r="A1" s="10"/>
      <c r="B1" s="10"/>
      <c r="C1" s="202"/>
      <c r="D1" s="202"/>
      <c r="E1" s="224"/>
      <c r="F1" s="419" t="s">
        <v>519</v>
      </c>
      <c r="G1" s="419"/>
      <c r="H1" s="419"/>
      <c r="I1" s="419"/>
    </row>
    <row r="2" spans="1:11" s="4" customFormat="1" ht="15.75">
      <c r="A2" s="10"/>
      <c r="B2" s="10"/>
      <c r="C2" s="202"/>
      <c r="D2" s="202"/>
      <c r="E2" s="224"/>
      <c r="F2" s="419" t="s">
        <v>520</v>
      </c>
      <c r="G2" s="419"/>
      <c r="H2" s="419"/>
      <c r="I2" s="419"/>
      <c r="J2" s="419"/>
      <c r="K2" s="419"/>
    </row>
    <row r="3" spans="1:9" s="4" customFormat="1" ht="15.75">
      <c r="A3" s="10"/>
      <c r="B3" s="10"/>
      <c r="C3" s="202"/>
      <c r="D3" s="202"/>
      <c r="E3" s="224"/>
      <c r="F3" s="419" t="s">
        <v>512</v>
      </c>
      <c r="G3" s="419"/>
      <c r="H3" s="419"/>
      <c r="I3" s="419"/>
    </row>
    <row r="4" spans="1:9" s="4" customFormat="1" ht="15.75">
      <c r="A4" s="10"/>
      <c r="B4" s="10"/>
      <c r="C4" s="202"/>
      <c r="D4" s="202"/>
      <c r="E4" s="224"/>
      <c r="F4" s="208"/>
      <c r="G4" s="208"/>
      <c r="H4" s="208"/>
      <c r="I4" s="208"/>
    </row>
    <row r="5" s="4" customFormat="1" ht="12.75" customHeight="1"/>
    <row r="6" spans="1:9" s="4" customFormat="1" ht="16.5" customHeight="1">
      <c r="A6" s="420" t="s">
        <v>521</v>
      </c>
      <c r="B6" s="420"/>
      <c r="C6" s="420"/>
      <c r="D6" s="420"/>
      <c r="E6" s="420"/>
      <c r="F6" s="420"/>
      <c r="G6" s="420"/>
      <c r="H6" s="420"/>
      <c r="I6" s="420"/>
    </row>
    <row r="7" spans="1:6" ht="12.75">
      <c r="A7" s="222"/>
      <c r="B7" s="222"/>
      <c r="C7" s="222"/>
      <c r="D7" s="222"/>
      <c r="E7" s="222"/>
      <c r="F7" s="222"/>
    </row>
    <row r="8" spans="1:9" ht="39" customHeight="1">
      <c r="A8" s="412"/>
      <c r="B8" s="412"/>
      <c r="C8" s="412"/>
      <c r="D8" s="412"/>
      <c r="E8" s="412"/>
      <c r="F8" s="225" t="s">
        <v>230</v>
      </c>
      <c r="G8" s="206" t="s">
        <v>405</v>
      </c>
      <c r="H8" s="206" t="s">
        <v>224</v>
      </c>
      <c r="I8" s="206" t="s">
        <v>298</v>
      </c>
    </row>
    <row r="9" spans="1:9" s="186" customFormat="1" ht="12.75">
      <c r="A9" s="421">
        <v>1</v>
      </c>
      <c r="B9" s="421"/>
      <c r="C9" s="421"/>
      <c r="D9" s="421"/>
      <c r="E9" s="421"/>
      <c r="F9" s="185">
        <v>2</v>
      </c>
      <c r="G9" s="185">
        <v>3</v>
      </c>
      <c r="H9" s="185">
        <v>4</v>
      </c>
      <c r="I9" s="185">
        <v>3</v>
      </c>
    </row>
    <row r="10" spans="1:9" s="187" customFormat="1" ht="12.75">
      <c r="A10" s="226"/>
      <c r="B10" s="226"/>
      <c r="C10" s="226"/>
      <c r="D10" s="226"/>
      <c r="E10" s="226"/>
      <c r="F10" s="227" t="s">
        <v>231</v>
      </c>
      <c r="G10" s="228" t="e">
        <f>G11+G17+G30+G34+G42+G49+G54+G64+G75</f>
        <v>#REF!</v>
      </c>
      <c r="H10" s="228" t="e">
        <f>H11+H17+H30+H34+H42+H49+H54+H64+H75</f>
        <v>#REF!</v>
      </c>
      <c r="I10" s="228">
        <f>I11+I17+I30+I34+I42+I49+I54+I64+I75</f>
        <v>23257.239999999998</v>
      </c>
    </row>
    <row r="11" spans="1:9" s="187" customFormat="1" ht="12.75">
      <c r="A11" s="226" t="s">
        <v>232</v>
      </c>
      <c r="B11" s="226" t="s">
        <v>233</v>
      </c>
      <c r="C11" s="226" t="s">
        <v>234</v>
      </c>
      <c r="D11" s="226" t="s">
        <v>235</v>
      </c>
      <c r="E11" s="226" t="s">
        <v>236</v>
      </c>
      <c r="F11" s="227" t="s">
        <v>237</v>
      </c>
      <c r="G11" s="228">
        <f>G12</f>
        <v>5400</v>
      </c>
      <c r="H11" s="228">
        <f>H12</f>
        <v>0</v>
      </c>
      <c r="I11" s="228">
        <f>I12</f>
        <v>8682</v>
      </c>
    </row>
    <row r="12" spans="1:9" s="187" customFormat="1" ht="12.75">
      <c r="A12" s="229" t="s">
        <v>232</v>
      </c>
      <c r="B12" s="229" t="s">
        <v>238</v>
      </c>
      <c r="C12" s="229" t="s">
        <v>181</v>
      </c>
      <c r="D12" s="229" t="s">
        <v>235</v>
      </c>
      <c r="E12" s="229" t="s">
        <v>239</v>
      </c>
      <c r="F12" s="230" t="s">
        <v>240</v>
      </c>
      <c r="G12" s="231">
        <f>G13+G15+G14+G16</f>
        <v>5400</v>
      </c>
      <c r="H12" s="231">
        <f>H13+H15+H14+H16</f>
        <v>0</v>
      </c>
      <c r="I12" s="231">
        <f>I13+I15+I14+I16</f>
        <v>8682</v>
      </c>
    </row>
    <row r="13" spans="1:9" s="188" customFormat="1" ht="54" customHeight="1">
      <c r="A13" s="182" t="s">
        <v>232</v>
      </c>
      <c r="B13" s="182" t="s">
        <v>241</v>
      </c>
      <c r="C13" s="182" t="s">
        <v>181</v>
      </c>
      <c r="D13" s="182" t="s">
        <v>235</v>
      </c>
      <c r="E13" s="182" t="s">
        <v>239</v>
      </c>
      <c r="F13" s="81" t="s">
        <v>242</v>
      </c>
      <c r="G13" s="232">
        <v>5400</v>
      </c>
      <c r="H13" s="232">
        <v>0</v>
      </c>
      <c r="I13" s="232">
        <v>8650</v>
      </c>
    </row>
    <row r="14" spans="1:9" ht="80.25" customHeight="1">
      <c r="A14" s="182" t="s">
        <v>232</v>
      </c>
      <c r="B14" s="182" t="s">
        <v>243</v>
      </c>
      <c r="C14" s="182" t="s">
        <v>181</v>
      </c>
      <c r="D14" s="182" t="s">
        <v>235</v>
      </c>
      <c r="E14" s="182" t="s">
        <v>239</v>
      </c>
      <c r="F14" s="233" t="s">
        <v>291</v>
      </c>
      <c r="G14" s="232">
        <v>0</v>
      </c>
      <c r="H14" s="232">
        <v>0</v>
      </c>
      <c r="I14" s="232">
        <v>20</v>
      </c>
    </row>
    <row r="15" spans="1:9" ht="39.75" customHeight="1">
      <c r="A15" s="182" t="s">
        <v>232</v>
      </c>
      <c r="B15" s="182" t="s">
        <v>292</v>
      </c>
      <c r="C15" s="182" t="s">
        <v>181</v>
      </c>
      <c r="D15" s="182" t="s">
        <v>235</v>
      </c>
      <c r="E15" s="182" t="s">
        <v>239</v>
      </c>
      <c r="F15" s="234" t="s">
        <v>299</v>
      </c>
      <c r="G15" s="232">
        <v>0</v>
      </c>
      <c r="H15" s="232">
        <v>0</v>
      </c>
      <c r="I15" s="232">
        <v>12</v>
      </c>
    </row>
    <row r="16" spans="1:9" ht="69" customHeight="1" hidden="1">
      <c r="A16" s="182" t="s">
        <v>232</v>
      </c>
      <c r="B16" s="182" t="s">
        <v>395</v>
      </c>
      <c r="C16" s="182" t="s">
        <v>181</v>
      </c>
      <c r="D16" s="182" t="s">
        <v>235</v>
      </c>
      <c r="E16" s="182" t="s">
        <v>239</v>
      </c>
      <c r="F16" s="234" t="s">
        <v>404</v>
      </c>
      <c r="G16" s="232">
        <v>0</v>
      </c>
      <c r="H16" s="232">
        <v>0</v>
      </c>
      <c r="I16" s="232">
        <v>0</v>
      </c>
    </row>
    <row r="17" spans="1:9" s="189" customFormat="1" ht="34.5" customHeight="1">
      <c r="A17" s="226" t="s">
        <v>396</v>
      </c>
      <c r="B17" s="226" t="s">
        <v>233</v>
      </c>
      <c r="C17" s="226" t="s">
        <v>234</v>
      </c>
      <c r="D17" s="226" t="s">
        <v>235</v>
      </c>
      <c r="E17" s="226" t="s">
        <v>236</v>
      </c>
      <c r="F17" s="278" t="s">
        <v>398</v>
      </c>
      <c r="G17" s="228" t="e">
        <f>G18</f>
        <v>#REF!</v>
      </c>
      <c r="H17" s="228" t="e">
        <f>H18</f>
        <v>#REF!</v>
      </c>
      <c r="I17" s="228">
        <f>I18+I21+I24+I27</f>
        <v>4966.24</v>
      </c>
    </row>
    <row r="18" spans="1:9" ht="54.75" customHeight="1">
      <c r="A18" s="182" t="s">
        <v>396</v>
      </c>
      <c r="B18" s="182" t="s">
        <v>406</v>
      </c>
      <c r="C18" s="182" t="s">
        <v>181</v>
      </c>
      <c r="D18" s="182" t="s">
        <v>235</v>
      </c>
      <c r="E18" s="182" t="s">
        <v>239</v>
      </c>
      <c r="F18" s="279" t="s">
        <v>77</v>
      </c>
      <c r="G18" s="231" t="e">
        <f>G19+G20+G21+#REF!</f>
        <v>#REF!</v>
      </c>
      <c r="H18" s="231" t="e">
        <f>H19+H20+H21+#REF!</f>
        <v>#REF!</v>
      </c>
      <c r="I18" s="231">
        <f>I19+I20</f>
        <v>2283.08</v>
      </c>
    </row>
    <row r="19" spans="1:9" ht="76.5">
      <c r="A19" s="236" t="s">
        <v>396</v>
      </c>
      <c r="B19" s="236" t="s">
        <v>426</v>
      </c>
      <c r="C19" s="51" t="s">
        <v>181</v>
      </c>
      <c r="D19" s="51" t="s">
        <v>235</v>
      </c>
      <c r="E19" s="51" t="s">
        <v>239</v>
      </c>
      <c r="F19" s="275" t="s">
        <v>427</v>
      </c>
      <c r="G19" s="232">
        <v>447.9</v>
      </c>
      <c r="H19" s="232">
        <v>0</v>
      </c>
      <c r="I19" s="232">
        <v>1486.48</v>
      </c>
    </row>
    <row r="20" spans="1:9" ht="89.25">
      <c r="A20" s="236" t="s">
        <v>396</v>
      </c>
      <c r="B20" s="236" t="s">
        <v>428</v>
      </c>
      <c r="C20" s="51" t="s">
        <v>181</v>
      </c>
      <c r="D20" s="51" t="s">
        <v>235</v>
      </c>
      <c r="E20" s="51" t="s">
        <v>239</v>
      </c>
      <c r="F20" s="275" t="s">
        <v>429</v>
      </c>
      <c r="G20" s="232">
        <v>16.7</v>
      </c>
      <c r="H20" s="232">
        <v>0</v>
      </c>
      <c r="I20" s="232">
        <v>796.6</v>
      </c>
    </row>
    <row r="21" spans="1:9" ht="63.75">
      <c r="A21" s="236" t="s">
        <v>396</v>
      </c>
      <c r="B21" s="236" t="s">
        <v>407</v>
      </c>
      <c r="C21" s="51" t="s">
        <v>181</v>
      </c>
      <c r="D21" s="51" t="s">
        <v>235</v>
      </c>
      <c r="E21" s="51" t="s">
        <v>239</v>
      </c>
      <c r="F21" s="279" t="s">
        <v>78</v>
      </c>
      <c r="G21" s="232">
        <v>981.1</v>
      </c>
      <c r="H21" s="232">
        <v>0</v>
      </c>
      <c r="I21" s="231">
        <f>I22+I23</f>
        <v>12.88</v>
      </c>
    </row>
    <row r="22" spans="1:9" ht="89.25">
      <c r="A22" s="236" t="s">
        <v>396</v>
      </c>
      <c r="B22" s="236" t="s">
        <v>430</v>
      </c>
      <c r="C22" s="51" t="s">
        <v>181</v>
      </c>
      <c r="D22" s="51" t="s">
        <v>235</v>
      </c>
      <c r="E22" s="51" t="s">
        <v>239</v>
      </c>
      <c r="F22" s="275" t="s">
        <v>431</v>
      </c>
      <c r="G22" s="232"/>
      <c r="H22" s="232"/>
      <c r="I22" s="232">
        <v>8.39</v>
      </c>
    </row>
    <row r="23" spans="1:9" ht="102">
      <c r="A23" s="236" t="s">
        <v>396</v>
      </c>
      <c r="B23" s="236" t="s">
        <v>432</v>
      </c>
      <c r="C23" s="51" t="s">
        <v>181</v>
      </c>
      <c r="D23" s="51" t="s">
        <v>235</v>
      </c>
      <c r="E23" s="51" t="s">
        <v>239</v>
      </c>
      <c r="F23" s="275" t="s">
        <v>433</v>
      </c>
      <c r="G23" s="232"/>
      <c r="H23" s="232"/>
      <c r="I23" s="232">
        <v>4.49</v>
      </c>
    </row>
    <row r="24" spans="1:9" ht="51">
      <c r="A24" s="236" t="s">
        <v>396</v>
      </c>
      <c r="B24" s="236" t="s">
        <v>408</v>
      </c>
      <c r="C24" s="51" t="s">
        <v>181</v>
      </c>
      <c r="D24" s="51" t="s">
        <v>235</v>
      </c>
      <c r="E24" s="51" t="s">
        <v>239</v>
      </c>
      <c r="F24" s="279" t="s">
        <v>79</v>
      </c>
      <c r="G24" s="232"/>
      <c r="H24" s="232"/>
      <c r="I24" s="231">
        <f>I25+I26</f>
        <v>2995.51</v>
      </c>
    </row>
    <row r="25" spans="1:9" ht="76.5">
      <c r="A25" s="236" t="s">
        <v>396</v>
      </c>
      <c r="B25" s="236" t="s">
        <v>434</v>
      </c>
      <c r="C25" s="51" t="s">
        <v>181</v>
      </c>
      <c r="D25" s="51" t="s">
        <v>235</v>
      </c>
      <c r="E25" s="51" t="s">
        <v>239</v>
      </c>
      <c r="F25" s="275" t="s">
        <v>435</v>
      </c>
      <c r="G25" s="232"/>
      <c r="H25" s="232"/>
      <c r="I25" s="232">
        <v>1950.34</v>
      </c>
    </row>
    <row r="26" spans="1:9" ht="89.25">
      <c r="A26" s="236" t="s">
        <v>396</v>
      </c>
      <c r="B26" s="236" t="s">
        <v>436</v>
      </c>
      <c r="C26" s="51" t="s">
        <v>181</v>
      </c>
      <c r="D26" s="51" t="s">
        <v>235</v>
      </c>
      <c r="E26" s="51" t="s">
        <v>239</v>
      </c>
      <c r="F26" s="275" t="s">
        <v>437</v>
      </c>
      <c r="G26" s="232"/>
      <c r="H26" s="232"/>
      <c r="I26" s="232">
        <v>1045.17</v>
      </c>
    </row>
    <row r="27" spans="1:9" ht="51">
      <c r="A27" s="236" t="s">
        <v>396</v>
      </c>
      <c r="B27" s="236" t="s">
        <v>409</v>
      </c>
      <c r="C27" s="51" t="s">
        <v>181</v>
      </c>
      <c r="D27" s="51" t="s">
        <v>235</v>
      </c>
      <c r="E27" s="51" t="s">
        <v>239</v>
      </c>
      <c r="F27" s="279" t="s">
        <v>438</v>
      </c>
      <c r="G27" s="232"/>
      <c r="H27" s="232"/>
      <c r="I27" s="231">
        <f>I28+I29</f>
        <v>-325.23</v>
      </c>
    </row>
    <row r="28" spans="1:9" ht="76.5">
      <c r="A28" s="236" t="s">
        <v>396</v>
      </c>
      <c r="B28" s="236" t="s">
        <v>439</v>
      </c>
      <c r="C28" s="51" t="s">
        <v>181</v>
      </c>
      <c r="D28" s="51" t="s">
        <v>235</v>
      </c>
      <c r="E28" s="51" t="s">
        <v>239</v>
      </c>
      <c r="F28" s="275" t="s">
        <v>440</v>
      </c>
      <c r="G28" s="232"/>
      <c r="H28" s="232"/>
      <c r="I28" s="232">
        <v>-211.75</v>
      </c>
    </row>
    <row r="29" spans="1:9" ht="89.25">
      <c r="A29" s="236" t="s">
        <v>396</v>
      </c>
      <c r="B29" s="236" t="s">
        <v>441</v>
      </c>
      <c r="C29" s="51" t="s">
        <v>181</v>
      </c>
      <c r="D29" s="51" t="s">
        <v>235</v>
      </c>
      <c r="E29" s="51" t="s">
        <v>239</v>
      </c>
      <c r="F29" s="280" t="s">
        <v>442</v>
      </c>
      <c r="G29" s="232"/>
      <c r="H29" s="232"/>
      <c r="I29" s="232">
        <v>-113.48</v>
      </c>
    </row>
    <row r="30" spans="1:9" ht="12.75" customHeight="1">
      <c r="A30" s="226" t="s">
        <v>300</v>
      </c>
      <c r="B30" s="226" t="s">
        <v>233</v>
      </c>
      <c r="C30" s="226" t="s">
        <v>234</v>
      </c>
      <c r="D30" s="226" t="s">
        <v>235</v>
      </c>
      <c r="E30" s="226" t="s">
        <v>236</v>
      </c>
      <c r="F30" s="237" t="s">
        <v>301</v>
      </c>
      <c r="G30" s="228">
        <f>G31</f>
        <v>8</v>
      </c>
      <c r="H30" s="228">
        <f>H31</f>
        <v>0</v>
      </c>
      <c r="I30" s="228">
        <f>I31</f>
        <v>260</v>
      </c>
    </row>
    <row r="31" spans="1:9" s="190" customFormat="1" ht="13.5" customHeight="1">
      <c r="A31" s="229" t="s">
        <v>300</v>
      </c>
      <c r="B31" s="229" t="s">
        <v>302</v>
      </c>
      <c r="C31" s="229" t="s">
        <v>181</v>
      </c>
      <c r="D31" s="229" t="s">
        <v>235</v>
      </c>
      <c r="E31" s="229" t="s">
        <v>239</v>
      </c>
      <c r="F31" s="235" t="s">
        <v>303</v>
      </c>
      <c r="G31" s="231">
        <f>G32+G33</f>
        <v>8</v>
      </c>
      <c r="H31" s="231">
        <f>H32+H33</f>
        <v>0</v>
      </c>
      <c r="I31" s="231">
        <f>I32+I33</f>
        <v>260</v>
      </c>
    </row>
    <row r="32" spans="1:9" s="190" customFormat="1" ht="13.5">
      <c r="A32" s="182" t="s">
        <v>300</v>
      </c>
      <c r="B32" s="182" t="s">
        <v>304</v>
      </c>
      <c r="C32" s="182" t="s">
        <v>181</v>
      </c>
      <c r="D32" s="182" t="s">
        <v>235</v>
      </c>
      <c r="E32" s="182" t="s">
        <v>239</v>
      </c>
      <c r="F32" s="234" t="s">
        <v>303</v>
      </c>
      <c r="G32" s="232">
        <v>8</v>
      </c>
      <c r="H32" s="232">
        <v>0</v>
      </c>
      <c r="I32" s="232">
        <v>260</v>
      </c>
    </row>
    <row r="33" spans="1:9" s="191" customFormat="1" ht="24" customHeight="1" hidden="1">
      <c r="A33" s="182" t="s">
        <v>300</v>
      </c>
      <c r="B33" s="182" t="s">
        <v>305</v>
      </c>
      <c r="C33" s="182" t="s">
        <v>181</v>
      </c>
      <c r="D33" s="182" t="s">
        <v>235</v>
      </c>
      <c r="E33" s="182" t="s">
        <v>239</v>
      </c>
      <c r="F33" s="234" t="s">
        <v>306</v>
      </c>
      <c r="G33" s="232"/>
      <c r="H33" s="232"/>
      <c r="I33" s="232"/>
    </row>
    <row r="34" spans="1:9" ht="15" customHeight="1">
      <c r="A34" s="226" t="s">
        <v>307</v>
      </c>
      <c r="B34" s="226" t="s">
        <v>233</v>
      </c>
      <c r="C34" s="226" t="s">
        <v>234</v>
      </c>
      <c r="D34" s="226" t="s">
        <v>235</v>
      </c>
      <c r="E34" s="226" t="s">
        <v>236</v>
      </c>
      <c r="F34" s="227" t="s">
        <v>308</v>
      </c>
      <c r="G34" s="228">
        <f>G35+G36</f>
        <v>3400</v>
      </c>
      <c r="H34" s="228">
        <f>H35+H36</f>
        <v>0</v>
      </c>
      <c r="I34" s="228">
        <f>I35+I36</f>
        <v>6680</v>
      </c>
    </row>
    <row r="35" spans="1:9" ht="38.25" customHeight="1">
      <c r="A35" s="182" t="s">
        <v>307</v>
      </c>
      <c r="B35" s="182" t="s">
        <v>309</v>
      </c>
      <c r="C35" s="182" t="s">
        <v>191</v>
      </c>
      <c r="D35" s="182" t="s">
        <v>235</v>
      </c>
      <c r="E35" s="182" t="s">
        <v>239</v>
      </c>
      <c r="F35" s="238" t="s">
        <v>365</v>
      </c>
      <c r="G35" s="232">
        <v>550</v>
      </c>
      <c r="H35" s="232">
        <v>0</v>
      </c>
      <c r="I35" s="232">
        <v>1690</v>
      </c>
    </row>
    <row r="36" spans="1:9" s="187" customFormat="1" ht="12.75">
      <c r="A36" s="229" t="s">
        <v>307</v>
      </c>
      <c r="B36" s="229" t="s">
        <v>310</v>
      </c>
      <c r="C36" s="229" t="s">
        <v>234</v>
      </c>
      <c r="D36" s="229" t="s">
        <v>235</v>
      </c>
      <c r="E36" s="229" t="s">
        <v>239</v>
      </c>
      <c r="F36" s="239" t="s">
        <v>311</v>
      </c>
      <c r="G36" s="231">
        <f>G37+G38</f>
        <v>2850</v>
      </c>
      <c r="H36" s="231">
        <f>H37+H38</f>
        <v>0</v>
      </c>
      <c r="I36" s="231">
        <f>I37+I38</f>
        <v>4990</v>
      </c>
    </row>
    <row r="37" spans="1:9" s="187" customFormat="1" ht="27" customHeight="1">
      <c r="A37" s="182" t="s">
        <v>307</v>
      </c>
      <c r="B37" s="182" t="s">
        <v>154</v>
      </c>
      <c r="C37" s="182" t="s">
        <v>191</v>
      </c>
      <c r="D37" s="182" t="s">
        <v>235</v>
      </c>
      <c r="E37" s="182" t="s">
        <v>239</v>
      </c>
      <c r="F37" s="233" t="s">
        <v>155</v>
      </c>
      <c r="G37" s="232">
        <v>2500</v>
      </c>
      <c r="H37" s="232">
        <v>0</v>
      </c>
      <c r="I37" s="232">
        <v>1170</v>
      </c>
    </row>
    <row r="38" spans="1:9" ht="31.5" customHeight="1">
      <c r="A38" s="182" t="s">
        <v>307</v>
      </c>
      <c r="B38" s="182" t="s">
        <v>156</v>
      </c>
      <c r="C38" s="182" t="s">
        <v>191</v>
      </c>
      <c r="D38" s="182" t="s">
        <v>235</v>
      </c>
      <c r="E38" s="182" t="s">
        <v>239</v>
      </c>
      <c r="F38" s="233" t="s">
        <v>157</v>
      </c>
      <c r="G38" s="232">
        <v>350</v>
      </c>
      <c r="H38" s="232">
        <v>0</v>
      </c>
      <c r="I38" s="232">
        <v>3820</v>
      </c>
    </row>
    <row r="39" spans="1:9" s="189" customFormat="1" ht="25.5" hidden="1">
      <c r="A39" s="226" t="s">
        <v>313</v>
      </c>
      <c r="B39" s="226" t="s">
        <v>233</v>
      </c>
      <c r="C39" s="226" t="s">
        <v>234</v>
      </c>
      <c r="D39" s="226" t="s">
        <v>235</v>
      </c>
      <c r="E39" s="226" t="s">
        <v>234</v>
      </c>
      <c r="F39" s="174" t="s">
        <v>314</v>
      </c>
      <c r="G39" s="228"/>
      <c r="H39" s="228"/>
      <c r="I39" s="228"/>
    </row>
    <row r="40" spans="1:9" ht="12.75" hidden="1">
      <c r="A40" s="182" t="s">
        <v>313</v>
      </c>
      <c r="B40" s="182" t="s">
        <v>315</v>
      </c>
      <c r="C40" s="182" t="s">
        <v>234</v>
      </c>
      <c r="D40" s="182" t="s">
        <v>235</v>
      </c>
      <c r="E40" s="182" t="s">
        <v>239</v>
      </c>
      <c r="F40" s="238" t="s">
        <v>316</v>
      </c>
      <c r="G40" s="232"/>
      <c r="H40" s="232"/>
      <c r="I40" s="232"/>
    </row>
    <row r="41" spans="1:9" ht="12.75" hidden="1">
      <c r="A41" s="182" t="s">
        <v>313</v>
      </c>
      <c r="B41" s="182" t="s">
        <v>317</v>
      </c>
      <c r="C41" s="182" t="s">
        <v>234</v>
      </c>
      <c r="D41" s="182" t="s">
        <v>235</v>
      </c>
      <c r="E41" s="182" t="s">
        <v>239</v>
      </c>
      <c r="F41" s="238" t="s">
        <v>322</v>
      </c>
      <c r="G41" s="232"/>
      <c r="H41" s="232"/>
      <c r="I41" s="232"/>
    </row>
    <row r="42" spans="1:9" s="189" customFormat="1" ht="30" customHeight="1">
      <c r="A42" s="226" t="s">
        <v>213</v>
      </c>
      <c r="B42" s="226" t="s">
        <v>233</v>
      </c>
      <c r="C42" s="226" t="s">
        <v>234</v>
      </c>
      <c r="D42" s="226" t="s">
        <v>235</v>
      </c>
      <c r="E42" s="226" t="s">
        <v>236</v>
      </c>
      <c r="F42" s="240" t="s">
        <v>324</v>
      </c>
      <c r="G42" s="228">
        <f>G43+G48</f>
        <v>3084.8</v>
      </c>
      <c r="H42" s="228">
        <f>H43+H48</f>
        <v>0</v>
      </c>
      <c r="I42" s="228">
        <f>I43+I48</f>
        <v>2029</v>
      </c>
    </row>
    <row r="43" spans="1:9" s="187" customFormat="1" ht="64.5" customHeight="1">
      <c r="A43" s="229" t="s">
        <v>213</v>
      </c>
      <c r="B43" s="229" t="s">
        <v>325</v>
      </c>
      <c r="C43" s="229" t="s">
        <v>234</v>
      </c>
      <c r="D43" s="229" t="s">
        <v>235</v>
      </c>
      <c r="E43" s="229" t="s">
        <v>326</v>
      </c>
      <c r="F43" s="239" t="s">
        <v>327</v>
      </c>
      <c r="G43" s="231">
        <f>G44+G45</f>
        <v>3084.8</v>
      </c>
      <c r="H43" s="231">
        <f>H44+H45</f>
        <v>0</v>
      </c>
      <c r="I43" s="231">
        <f>I44+I45</f>
        <v>2029</v>
      </c>
    </row>
    <row r="44" spans="1:9" ht="52.5" customHeight="1">
      <c r="A44" s="182" t="s">
        <v>213</v>
      </c>
      <c r="B44" s="182" t="s">
        <v>328</v>
      </c>
      <c r="C44" s="182" t="s">
        <v>191</v>
      </c>
      <c r="D44" s="182" t="s">
        <v>235</v>
      </c>
      <c r="E44" s="182" t="s">
        <v>326</v>
      </c>
      <c r="F44" s="241" t="s">
        <v>137</v>
      </c>
      <c r="G44" s="232">
        <v>3040</v>
      </c>
      <c r="H44" s="232">
        <v>0</v>
      </c>
      <c r="I44" s="232">
        <v>1900</v>
      </c>
    </row>
    <row r="45" spans="1:9" ht="56.25" customHeight="1">
      <c r="A45" s="182" t="s">
        <v>213</v>
      </c>
      <c r="B45" s="182" t="s">
        <v>329</v>
      </c>
      <c r="C45" s="182" t="s">
        <v>191</v>
      </c>
      <c r="D45" s="182" t="s">
        <v>235</v>
      </c>
      <c r="E45" s="182" t="s">
        <v>326</v>
      </c>
      <c r="F45" s="242" t="s">
        <v>138</v>
      </c>
      <c r="G45" s="232">
        <v>44.8</v>
      </c>
      <c r="H45" s="232">
        <v>0</v>
      </c>
      <c r="I45" s="232">
        <v>129</v>
      </c>
    </row>
    <row r="46" spans="1:9" ht="27.75" customHeight="1" hidden="1">
      <c r="A46" s="182" t="s">
        <v>213</v>
      </c>
      <c r="B46" s="182" t="s">
        <v>139</v>
      </c>
      <c r="C46" s="182" t="s">
        <v>191</v>
      </c>
      <c r="D46" s="182" t="s">
        <v>235</v>
      </c>
      <c r="E46" s="182" t="s">
        <v>326</v>
      </c>
      <c r="F46" s="242" t="s">
        <v>410</v>
      </c>
      <c r="G46" s="232"/>
      <c r="H46" s="232"/>
      <c r="I46" s="232">
        <v>0</v>
      </c>
    </row>
    <row r="47" spans="1:9" ht="28.5" customHeight="1" hidden="1">
      <c r="A47" s="182" t="s">
        <v>213</v>
      </c>
      <c r="B47" s="182" t="s">
        <v>140</v>
      </c>
      <c r="C47" s="182" t="s">
        <v>191</v>
      </c>
      <c r="D47" s="182" t="s">
        <v>235</v>
      </c>
      <c r="E47" s="182" t="s">
        <v>326</v>
      </c>
      <c r="F47" s="242" t="s">
        <v>411</v>
      </c>
      <c r="G47" s="232"/>
      <c r="H47" s="232"/>
      <c r="I47" s="232"/>
    </row>
    <row r="48" spans="1:9" s="187" customFormat="1" ht="54" customHeight="1" hidden="1">
      <c r="A48" s="229" t="s">
        <v>213</v>
      </c>
      <c r="B48" s="229" t="s">
        <v>330</v>
      </c>
      <c r="C48" s="229" t="s">
        <v>191</v>
      </c>
      <c r="D48" s="229" t="s">
        <v>235</v>
      </c>
      <c r="E48" s="229" t="s">
        <v>326</v>
      </c>
      <c r="F48" s="243" t="s">
        <v>412</v>
      </c>
      <c r="G48" s="231"/>
      <c r="H48" s="231"/>
      <c r="I48" s="231">
        <v>0</v>
      </c>
    </row>
    <row r="49" spans="1:9" s="189" customFormat="1" ht="27" customHeight="1">
      <c r="A49" s="226" t="s">
        <v>331</v>
      </c>
      <c r="B49" s="226" t="s">
        <v>233</v>
      </c>
      <c r="C49" s="226" t="s">
        <v>234</v>
      </c>
      <c r="D49" s="226" t="s">
        <v>235</v>
      </c>
      <c r="E49" s="226" t="s">
        <v>236</v>
      </c>
      <c r="F49" s="109" t="s">
        <v>332</v>
      </c>
      <c r="G49" s="228">
        <f>G50</f>
        <v>40</v>
      </c>
      <c r="H49" s="228">
        <f aca="true" t="shared" si="0" ref="H49:I51">H50</f>
        <v>0</v>
      </c>
      <c r="I49" s="228">
        <f t="shared" si="0"/>
        <v>100</v>
      </c>
    </row>
    <row r="50" spans="1:9" s="187" customFormat="1" ht="12.75">
      <c r="A50" s="229" t="s">
        <v>331</v>
      </c>
      <c r="B50" s="229" t="s">
        <v>333</v>
      </c>
      <c r="C50" s="229" t="s">
        <v>234</v>
      </c>
      <c r="D50" s="229" t="s">
        <v>235</v>
      </c>
      <c r="E50" s="229" t="s">
        <v>334</v>
      </c>
      <c r="F50" s="235" t="s">
        <v>335</v>
      </c>
      <c r="G50" s="231">
        <f>G51</f>
        <v>40</v>
      </c>
      <c r="H50" s="231">
        <f t="shared" si="0"/>
        <v>0</v>
      </c>
      <c r="I50" s="231">
        <f t="shared" si="0"/>
        <v>100</v>
      </c>
    </row>
    <row r="51" spans="1:9" ht="12.75">
      <c r="A51" s="182" t="s">
        <v>331</v>
      </c>
      <c r="B51" s="182" t="s">
        <v>336</v>
      </c>
      <c r="C51" s="182" t="s">
        <v>234</v>
      </c>
      <c r="D51" s="182" t="s">
        <v>235</v>
      </c>
      <c r="E51" s="182" t="s">
        <v>334</v>
      </c>
      <c r="F51" s="129" t="s">
        <v>337</v>
      </c>
      <c r="G51" s="232">
        <f>G52</f>
        <v>40</v>
      </c>
      <c r="H51" s="232">
        <f t="shared" si="0"/>
        <v>0</v>
      </c>
      <c r="I51" s="232">
        <f t="shared" si="0"/>
        <v>100</v>
      </c>
    </row>
    <row r="52" spans="1:9" ht="27" customHeight="1">
      <c r="A52" s="182" t="s">
        <v>331</v>
      </c>
      <c r="B52" s="182" t="s">
        <v>338</v>
      </c>
      <c r="C52" s="182" t="s">
        <v>191</v>
      </c>
      <c r="D52" s="182" t="s">
        <v>235</v>
      </c>
      <c r="E52" s="182" t="s">
        <v>334</v>
      </c>
      <c r="F52" s="129" t="s">
        <v>141</v>
      </c>
      <c r="G52" s="232">
        <v>40</v>
      </c>
      <c r="H52" s="232">
        <v>0</v>
      </c>
      <c r="I52" s="232">
        <v>100</v>
      </c>
    </row>
    <row r="53" spans="1:9" ht="18" customHeight="1" hidden="1">
      <c r="A53" s="182" t="s">
        <v>331</v>
      </c>
      <c r="B53" s="182" t="s">
        <v>142</v>
      </c>
      <c r="C53" s="182" t="s">
        <v>191</v>
      </c>
      <c r="D53" s="182" t="s">
        <v>235</v>
      </c>
      <c r="E53" s="182" t="s">
        <v>334</v>
      </c>
      <c r="F53" s="129" t="s">
        <v>0</v>
      </c>
      <c r="G53" s="232"/>
      <c r="H53" s="232"/>
      <c r="I53" s="232">
        <v>0</v>
      </c>
    </row>
    <row r="54" spans="1:9" ht="26.25" customHeight="1">
      <c r="A54" s="226" t="s">
        <v>339</v>
      </c>
      <c r="B54" s="226" t="s">
        <v>233</v>
      </c>
      <c r="C54" s="226" t="s">
        <v>234</v>
      </c>
      <c r="D54" s="226" t="s">
        <v>235</v>
      </c>
      <c r="E54" s="226" t="s">
        <v>236</v>
      </c>
      <c r="F54" s="244" t="s">
        <v>340</v>
      </c>
      <c r="G54" s="228">
        <f>G63+G56</f>
        <v>450</v>
      </c>
      <c r="H54" s="228">
        <f>H63+H56</f>
        <v>0</v>
      </c>
      <c r="I54" s="228">
        <f>I63+I56</f>
        <v>440</v>
      </c>
    </row>
    <row r="55" spans="1:9" ht="27.75" customHeight="1" hidden="1">
      <c r="A55" s="182" t="s">
        <v>339</v>
      </c>
      <c r="B55" s="182" t="s">
        <v>346</v>
      </c>
      <c r="C55" s="182" t="s">
        <v>191</v>
      </c>
      <c r="D55" s="182" t="s">
        <v>235</v>
      </c>
      <c r="E55" s="182" t="s">
        <v>400</v>
      </c>
      <c r="F55" s="221" t="s">
        <v>1</v>
      </c>
      <c r="G55" s="232"/>
      <c r="H55" s="232"/>
      <c r="I55" s="232">
        <v>0</v>
      </c>
    </row>
    <row r="56" spans="1:9" ht="63" customHeight="1" hidden="1">
      <c r="A56" s="182" t="s">
        <v>339</v>
      </c>
      <c r="B56" s="182" t="s">
        <v>399</v>
      </c>
      <c r="C56" s="182" t="s">
        <v>191</v>
      </c>
      <c r="D56" s="182" t="s">
        <v>235</v>
      </c>
      <c r="E56" s="182" t="s">
        <v>400</v>
      </c>
      <c r="F56" s="241" t="s">
        <v>143</v>
      </c>
      <c r="G56" s="232">
        <v>0</v>
      </c>
      <c r="H56" s="232">
        <v>0</v>
      </c>
      <c r="I56" s="232"/>
    </row>
    <row r="57" spans="1:9" ht="69" customHeight="1" hidden="1">
      <c r="A57" s="182" t="s">
        <v>339</v>
      </c>
      <c r="B57" s="182" t="s">
        <v>144</v>
      </c>
      <c r="C57" s="182" t="s">
        <v>191</v>
      </c>
      <c r="D57" s="182" t="s">
        <v>235</v>
      </c>
      <c r="E57" s="182" t="s">
        <v>400</v>
      </c>
      <c r="F57" s="221" t="s">
        <v>3</v>
      </c>
      <c r="G57" s="232"/>
      <c r="H57" s="232"/>
      <c r="I57" s="232">
        <v>0</v>
      </c>
    </row>
    <row r="58" spans="1:9" ht="69" customHeight="1" hidden="1">
      <c r="A58" s="182" t="s">
        <v>339</v>
      </c>
      <c r="B58" s="182" t="s">
        <v>399</v>
      </c>
      <c r="C58" s="182" t="s">
        <v>191</v>
      </c>
      <c r="D58" s="182" t="s">
        <v>235</v>
      </c>
      <c r="E58" s="182" t="s">
        <v>145</v>
      </c>
      <c r="F58" s="221" t="s">
        <v>4</v>
      </c>
      <c r="G58" s="232"/>
      <c r="H58" s="232"/>
      <c r="I58" s="232"/>
    </row>
    <row r="59" spans="1:9" ht="70.5" customHeight="1" hidden="1">
      <c r="A59" s="182" t="s">
        <v>339</v>
      </c>
      <c r="B59" s="182" t="s">
        <v>144</v>
      </c>
      <c r="C59" s="182" t="s">
        <v>191</v>
      </c>
      <c r="D59" s="182" t="s">
        <v>235</v>
      </c>
      <c r="E59" s="182" t="s">
        <v>145</v>
      </c>
      <c r="F59" s="221" t="s">
        <v>4</v>
      </c>
      <c r="G59" s="232"/>
      <c r="H59" s="232"/>
      <c r="I59" s="232">
        <v>0</v>
      </c>
    </row>
    <row r="60" spans="1:9" ht="42.75" customHeight="1" hidden="1">
      <c r="A60" s="182" t="s">
        <v>339</v>
      </c>
      <c r="B60" s="182" t="s">
        <v>146</v>
      </c>
      <c r="C60" s="182" t="s">
        <v>191</v>
      </c>
      <c r="D60" s="182" t="s">
        <v>235</v>
      </c>
      <c r="E60" s="182" t="s">
        <v>400</v>
      </c>
      <c r="F60" s="221" t="s">
        <v>5</v>
      </c>
      <c r="G60" s="232"/>
      <c r="H60" s="232"/>
      <c r="I60" s="232">
        <v>0</v>
      </c>
    </row>
    <row r="61" spans="1:9" ht="40.5" customHeight="1" hidden="1">
      <c r="A61" s="182" t="s">
        <v>339</v>
      </c>
      <c r="B61" s="182" t="s">
        <v>146</v>
      </c>
      <c r="C61" s="182" t="s">
        <v>191</v>
      </c>
      <c r="D61" s="182" t="s">
        <v>235</v>
      </c>
      <c r="E61" s="182" t="s">
        <v>145</v>
      </c>
      <c r="F61" s="221" t="s">
        <v>6</v>
      </c>
      <c r="G61" s="232"/>
      <c r="H61" s="232"/>
      <c r="I61" s="232">
        <v>0</v>
      </c>
    </row>
    <row r="62" spans="1:9" ht="26.25" customHeight="1" hidden="1">
      <c r="A62" s="182" t="s">
        <v>339</v>
      </c>
      <c r="B62" s="182" t="s">
        <v>317</v>
      </c>
      <c r="C62" s="182" t="s">
        <v>191</v>
      </c>
      <c r="D62" s="182" t="s">
        <v>235</v>
      </c>
      <c r="E62" s="182" t="s">
        <v>147</v>
      </c>
      <c r="F62" s="221" t="s">
        <v>7</v>
      </c>
      <c r="G62" s="232"/>
      <c r="H62" s="232"/>
      <c r="I62" s="232">
        <v>0</v>
      </c>
    </row>
    <row r="63" spans="1:9" ht="41.25" customHeight="1">
      <c r="A63" s="182" t="s">
        <v>339</v>
      </c>
      <c r="B63" s="182" t="s">
        <v>312</v>
      </c>
      <c r="C63" s="182" t="s">
        <v>191</v>
      </c>
      <c r="D63" s="182" t="s">
        <v>235</v>
      </c>
      <c r="E63" s="182" t="s">
        <v>341</v>
      </c>
      <c r="F63" s="241" t="s">
        <v>148</v>
      </c>
      <c r="G63" s="232">
        <v>450</v>
      </c>
      <c r="H63" s="232">
        <v>0</v>
      </c>
      <c r="I63" s="232">
        <v>440</v>
      </c>
    </row>
    <row r="64" spans="1:9" s="189" customFormat="1" ht="16.5" customHeight="1">
      <c r="A64" s="226" t="s">
        <v>401</v>
      </c>
      <c r="B64" s="226" t="s">
        <v>233</v>
      </c>
      <c r="C64" s="226" t="s">
        <v>234</v>
      </c>
      <c r="D64" s="226" t="s">
        <v>235</v>
      </c>
      <c r="E64" s="226" t="s">
        <v>236</v>
      </c>
      <c r="F64" s="244" t="s">
        <v>402</v>
      </c>
      <c r="G64" s="228">
        <f>G73</f>
        <v>50</v>
      </c>
      <c r="H64" s="228">
        <f>H73</f>
        <v>0</v>
      </c>
      <c r="I64" s="228">
        <f>I73</f>
        <v>100</v>
      </c>
    </row>
    <row r="65" spans="1:10" s="189" customFormat="1" ht="42.75" customHeight="1" hidden="1">
      <c r="A65" s="182" t="s">
        <v>401</v>
      </c>
      <c r="B65" s="182" t="s">
        <v>149</v>
      </c>
      <c r="C65" s="182" t="s">
        <v>191</v>
      </c>
      <c r="D65" s="182" t="s">
        <v>235</v>
      </c>
      <c r="E65" s="182" t="s">
        <v>403</v>
      </c>
      <c r="F65" s="221" t="s">
        <v>10</v>
      </c>
      <c r="G65" s="232"/>
      <c r="H65" s="232"/>
      <c r="I65" s="232"/>
      <c r="J65" s="180"/>
    </row>
    <row r="66" spans="1:10" s="189" customFormat="1" ht="55.5" customHeight="1" hidden="1">
      <c r="A66" s="182" t="s">
        <v>401</v>
      </c>
      <c r="B66" s="182" t="s">
        <v>150</v>
      </c>
      <c r="C66" s="182" t="s">
        <v>191</v>
      </c>
      <c r="D66" s="182" t="s">
        <v>235</v>
      </c>
      <c r="E66" s="182" t="s">
        <v>403</v>
      </c>
      <c r="F66" s="221" t="s">
        <v>11</v>
      </c>
      <c r="G66" s="232"/>
      <c r="H66" s="232"/>
      <c r="I66" s="232"/>
      <c r="J66" s="180"/>
    </row>
    <row r="67" spans="1:10" s="189" customFormat="1" ht="41.25" customHeight="1" hidden="1">
      <c r="A67" s="182" t="s">
        <v>401</v>
      </c>
      <c r="B67" s="182" t="s">
        <v>151</v>
      </c>
      <c r="C67" s="182" t="s">
        <v>191</v>
      </c>
      <c r="D67" s="182" t="s">
        <v>235</v>
      </c>
      <c r="E67" s="182" t="s">
        <v>403</v>
      </c>
      <c r="F67" s="221" t="s">
        <v>12</v>
      </c>
      <c r="G67" s="232"/>
      <c r="H67" s="232"/>
      <c r="I67" s="232"/>
      <c r="J67" s="180"/>
    </row>
    <row r="68" spans="1:10" s="189" customFormat="1" ht="43.5" customHeight="1" hidden="1">
      <c r="A68" s="182" t="s">
        <v>401</v>
      </c>
      <c r="B68" s="182" t="s">
        <v>152</v>
      </c>
      <c r="C68" s="182" t="s">
        <v>191</v>
      </c>
      <c r="D68" s="182" t="s">
        <v>235</v>
      </c>
      <c r="E68" s="182" t="s">
        <v>403</v>
      </c>
      <c r="F68" s="221" t="s">
        <v>13</v>
      </c>
      <c r="G68" s="232"/>
      <c r="H68" s="232"/>
      <c r="I68" s="232"/>
      <c r="J68" s="180"/>
    </row>
    <row r="69" spans="1:10" s="189" customFormat="1" ht="55.5" customHeight="1" hidden="1">
      <c r="A69" s="182" t="s">
        <v>401</v>
      </c>
      <c r="B69" s="182" t="s">
        <v>153</v>
      </c>
      <c r="C69" s="182" t="s">
        <v>191</v>
      </c>
      <c r="D69" s="182" t="s">
        <v>235</v>
      </c>
      <c r="E69" s="182" t="s">
        <v>403</v>
      </c>
      <c r="F69" s="221" t="s">
        <v>158</v>
      </c>
      <c r="G69" s="232"/>
      <c r="H69" s="232"/>
      <c r="I69" s="232"/>
      <c r="J69" s="180"/>
    </row>
    <row r="70" spans="1:10" s="189" customFormat="1" ht="54" customHeight="1" hidden="1">
      <c r="A70" s="182" t="s">
        <v>401</v>
      </c>
      <c r="B70" s="182" t="s">
        <v>159</v>
      </c>
      <c r="C70" s="182" t="s">
        <v>191</v>
      </c>
      <c r="D70" s="182" t="s">
        <v>235</v>
      </c>
      <c r="E70" s="182" t="s">
        <v>403</v>
      </c>
      <c r="F70" s="221" t="s">
        <v>14</v>
      </c>
      <c r="G70" s="232"/>
      <c r="H70" s="232"/>
      <c r="I70" s="232"/>
      <c r="J70" s="180"/>
    </row>
    <row r="71" spans="1:10" s="189" customFormat="1" ht="69" customHeight="1" hidden="1">
      <c r="A71" s="182" t="s">
        <v>401</v>
      </c>
      <c r="B71" s="182" t="s">
        <v>160</v>
      </c>
      <c r="C71" s="182" t="s">
        <v>191</v>
      </c>
      <c r="D71" s="182" t="s">
        <v>235</v>
      </c>
      <c r="E71" s="182" t="s">
        <v>403</v>
      </c>
      <c r="F71" s="221" t="s">
        <v>15</v>
      </c>
      <c r="G71" s="232"/>
      <c r="H71" s="232"/>
      <c r="I71" s="232"/>
      <c r="J71" s="180"/>
    </row>
    <row r="72" spans="1:10" s="189" customFormat="1" ht="68.25" customHeight="1" hidden="1">
      <c r="A72" s="182" t="s">
        <v>401</v>
      </c>
      <c r="B72" s="182" t="s">
        <v>161</v>
      </c>
      <c r="C72" s="182" t="s">
        <v>182</v>
      </c>
      <c r="D72" s="182" t="s">
        <v>235</v>
      </c>
      <c r="E72" s="182" t="s">
        <v>403</v>
      </c>
      <c r="F72" s="221" t="s">
        <v>15</v>
      </c>
      <c r="G72" s="232"/>
      <c r="H72" s="232"/>
      <c r="I72" s="232"/>
      <c r="J72" s="180"/>
    </row>
    <row r="73" spans="1:9" ht="51.75" customHeight="1">
      <c r="A73" s="229" t="s">
        <v>401</v>
      </c>
      <c r="B73" s="229" t="s">
        <v>455</v>
      </c>
      <c r="C73" s="229" t="s">
        <v>234</v>
      </c>
      <c r="D73" s="229" t="s">
        <v>235</v>
      </c>
      <c r="E73" s="229" t="s">
        <v>403</v>
      </c>
      <c r="F73" s="253" t="s">
        <v>456</v>
      </c>
      <c r="G73" s="231">
        <f>G74</f>
        <v>50</v>
      </c>
      <c r="H73" s="231">
        <f>H74</f>
        <v>0</v>
      </c>
      <c r="I73" s="231">
        <f>I74</f>
        <v>100</v>
      </c>
    </row>
    <row r="74" spans="1:9" ht="51.75" customHeight="1">
      <c r="A74" s="182" t="s">
        <v>401</v>
      </c>
      <c r="B74" s="182" t="s">
        <v>455</v>
      </c>
      <c r="C74" s="182" t="s">
        <v>191</v>
      </c>
      <c r="D74" s="182" t="s">
        <v>235</v>
      </c>
      <c r="E74" s="182" t="s">
        <v>403</v>
      </c>
      <c r="F74" s="221" t="s">
        <v>457</v>
      </c>
      <c r="G74" s="232">
        <v>50</v>
      </c>
      <c r="H74" s="232">
        <v>0</v>
      </c>
      <c r="I74" s="232">
        <v>100</v>
      </c>
    </row>
    <row r="75" spans="1:9" s="189" customFormat="1" ht="12.75" hidden="1">
      <c r="A75" s="226" t="s">
        <v>342</v>
      </c>
      <c r="B75" s="226" t="s">
        <v>233</v>
      </c>
      <c r="C75" s="226" t="s">
        <v>191</v>
      </c>
      <c r="D75" s="226" t="s">
        <v>235</v>
      </c>
      <c r="E75" s="226" t="s">
        <v>236</v>
      </c>
      <c r="F75" s="244" t="s">
        <v>343</v>
      </c>
      <c r="G75" s="228">
        <f>G76+G78</f>
        <v>0</v>
      </c>
      <c r="H75" s="228">
        <f>H76+H78</f>
        <v>0</v>
      </c>
      <c r="I75" s="228">
        <f>I76+I78</f>
        <v>0</v>
      </c>
    </row>
    <row r="76" spans="1:9" ht="12.75" hidden="1">
      <c r="A76" s="229" t="s">
        <v>342</v>
      </c>
      <c r="B76" s="229" t="s">
        <v>333</v>
      </c>
      <c r="C76" s="229" t="s">
        <v>191</v>
      </c>
      <c r="D76" s="229" t="s">
        <v>235</v>
      </c>
      <c r="E76" s="229" t="s">
        <v>344</v>
      </c>
      <c r="F76" s="243" t="s">
        <v>345</v>
      </c>
      <c r="G76" s="231">
        <f>G77</f>
        <v>0</v>
      </c>
      <c r="H76" s="231">
        <f>H77</f>
        <v>0</v>
      </c>
      <c r="I76" s="231">
        <f>I77</f>
        <v>0</v>
      </c>
    </row>
    <row r="77" spans="1:9" ht="24" customHeight="1" hidden="1">
      <c r="A77" s="182" t="s">
        <v>342</v>
      </c>
      <c r="B77" s="182" t="s">
        <v>346</v>
      </c>
      <c r="C77" s="182" t="s">
        <v>191</v>
      </c>
      <c r="D77" s="182" t="s">
        <v>235</v>
      </c>
      <c r="E77" s="182" t="s">
        <v>344</v>
      </c>
      <c r="F77" s="241" t="s">
        <v>16</v>
      </c>
      <c r="G77" s="232"/>
      <c r="H77" s="232"/>
      <c r="I77" s="232"/>
    </row>
    <row r="78" spans="1:9" ht="12.75" customHeight="1" hidden="1">
      <c r="A78" s="182" t="s">
        <v>342</v>
      </c>
      <c r="B78" s="182" t="s">
        <v>347</v>
      </c>
      <c r="C78" s="182" t="s">
        <v>191</v>
      </c>
      <c r="D78" s="182" t="s">
        <v>235</v>
      </c>
      <c r="E78" s="182" t="s">
        <v>344</v>
      </c>
      <c r="F78" s="241" t="s">
        <v>162</v>
      </c>
      <c r="G78" s="232"/>
      <c r="H78" s="232"/>
      <c r="I78" s="232"/>
    </row>
    <row r="79" spans="1:9" s="189" customFormat="1" ht="14.25" customHeight="1">
      <c r="A79" s="415" t="s">
        <v>348</v>
      </c>
      <c r="B79" s="416"/>
      <c r="C79" s="416"/>
      <c r="D79" s="416"/>
      <c r="E79" s="416"/>
      <c r="F79" s="417"/>
      <c r="G79" s="245" t="e">
        <f>G11+G17+G30+G34+G42+G49+G54+G64+G75</f>
        <v>#REF!</v>
      </c>
      <c r="H79" s="245" t="e">
        <f>H11+H17+H30+H34+H42+H49+H54+H64+H75</f>
        <v>#REF!</v>
      </c>
      <c r="I79" s="245">
        <f>I11+I17+I30+I34+I42+I49+I54+I64+I75</f>
        <v>23257.239999999998</v>
      </c>
    </row>
    <row r="80" spans="1:9" s="189" customFormat="1" ht="12.75">
      <c r="A80" s="418" t="s">
        <v>349</v>
      </c>
      <c r="B80" s="418"/>
      <c r="C80" s="418"/>
      <c r="D80" s="418"/>
      <c r="E80" s="418"/>
      <c r="F80" s="418"/>
      <c r="G80" s="246" t="e">
        <f>G81+G86+G103+G111+G120</f>
        <v>#REF!</v>
      </c>
      <c r="H80" s="246" t="e">
        <f>H81+H86+H103+H111+H120</f>
        <v>#REF!</v>
      </c>
      <c r="I80" s="281">
        <f>I81+I86+I103+I111</f>
        <v>6347.3</v>
      </c>
    </row>
    <row r="81" spans="1:9" s="189" customFormat="1" ht="12.75">
      <c r="A81" s="247" t="s">
        <v>350</v>
      </c>
      <c r="B81" s="247" t="s">
        <v>96</v>
      </c>
      <c r="C81" s="247" t="s">
        <v>234</v>
      </c>
      <c r="D81" s="247" t="s">
        <v>235</v>
      </c>
      <c r="E81" s="247" t="s">
        <v>236</v>
      </c>
      <c r="F81" s="248" t="s">
        <v>97</v>
      </c>
      <c r="G81" s="246">
        <f>G82+G83</f>
        <v>1959</v>
      </c>
      <c r="H81" s="246">
        <f>H82+H83</f>
        <v>-1</v>
      </c>
      <c r="I81" s="246">
        <f>I82+I83+I85+I84</f>
        <v>4626.6</v>
      </c>
    </row>
    <row r="82" spans="1:9" ht="25.5">
      <c r="A82" s="182" t="s">
        <v>350</v>
      </c>
      <c r="B82" s="182" t="s">
        <v>102</v>
      </c>
      <c r="C82" s="182" t="s">
        <v>191</v>
      </c>
      <c r="D82" s="182" t="s">
        <v>235</v>
      </c>
      <c r="E82" s="182" t="s">
        <v>422</v>
      </c>
      <c r="F82" s="221" t="s">
        <v>513</v>
      </c>
      <c r="G82" s="249">
        <v>946</v>
      </c>
      <c r="H82" s="249">
        <v>1012</v>
      </c>
      <c r="I82" s="249">
        <v>2541.4</v>
      </c>
    </row>
    <row r="83" spans="1:9" ht="25.5">
      <c r="A83" s="182" t="s">
        <v>350</v>
      </c>
      <c r="B83" s="182" t="s">
        <v>246</v>
      </c>
      <c r="C83" s="182" t="s">
        <v>191</v>
      </c>
      <c r="D83" s="182" t="s">
        <v>235</v>
      </c>
      <c r="E83" s="182" t="s">
        <v>422</v>
      </c>
      <c r="F83" s="221" t="s">
        <v>17</v>
      </c>
      <c r="G83" s="249">
        <v>1013</v>
      </c>
      <c r="H83" s="249">
        <v>-1013</v>
      </c>
      <c r="I83" s="249">
        <v>2085.2</v>
      </c>
    </row>
    <row r="84" spans="1:9" ht="25.5" hidden="1">
      <c r="A84" s="182" t="s">
        <v>350</v>
      </c>
      <c r="B84" s="182" t="s">
        <v>443</v>
      </c>
      <c r="C84" s="182" t="s">
        <v>191</v>
      </c>
      <c r="D84" s="182" t="s">
        <v>235</v>
      </c>
      <c r="E84" s="182" t="s">
        <v>422</v>
      </c>
      <c r="F84" s="220" t="s">
        <v>444</v>
      </c>
      <c r="G84" s="249"/>
      <c r="H84" s="249"/>
      <c r="I84" s="249"/>
    </row>
    <row r="85" spans="1:9" ht="12.75" hidden="1">
      <c r="A85" s="182" t="s">
        <v>350</v>
      </c>
      <c r="B85" s="182" t="s">
        <v>445</v>
      </c>
      <c r="C85" s="182" t="s">
        <v>191</v>
      </c>
      <c r="D85" s="182" t="s">
        <v>235</v>
      </c>
      <c r="E85" s="182" t="s">
        <v>422</v>
      </c>
      <c r="F85" s="221" t="s">
        <v>18</v>
      </c>
      <c r="G85" s="249"/>
      <c r="H85" s="249"/>
      <c r="I85" s="249"/>
    </row>
    <row r="86" spans="1:9" s="189" customFormat="1" ht="25.5">
      <c r="A86" s="226" t="s">
        <v>350</v>
      </c>
      <c r="B86" s="226" t="s">
        <v>446</v>
      </c>
      <c r="C86" s="226" t="s">
        <v>234</v>
      </c>
      <c r="D86" s="226" t="s">
        <v>390</v>
      </c>
      <c r="E86" s="226" t="s">
        <v>422</v>
      </c>
      <c r="F86" s="250" t="s">
        <v>447</v>
      </c>
      <c r="G86" s="246">
        <f>G99+G87+G91</f>
        <v>0</v>
      </c>
      <c r="H86" s="246">
        <f>H99+H87+H91</f>
        <v>0</v>
      </c>
      <c r="I86" s="282">
        <f>I87+I90+I95+I101+I93+I99</f>
        <v>1263.8</v>
      </c>
    </row>
    <row r="87" spans="1:9" s="189" customFormat="1" ht="64.5" customHeight="1" hidden="1">
      <c r="A87" s="229" t="s">
        <v>350</v>
      </c>
      <c r="B87" s="229" t="s">
        <v>446</v>
      </c>
      <c r="C87" s="229" t="s">
        <v>234</v>
      </c>
      <c r="D87" s="229" t="s">
        <v>235</v>
      </c>
      <c r="E87" s="229" t="s">
        <v>422</v>
      </c>
      <c r="F87" s="279" t="s">
        <v>501</v>
      </c>
      <c r="G87" s="251">
        <f>G88</f>
        <v>0</v>
      </c>
      <c r="H87" s="251">
        <f>H88</f>
        <v>0</v>
      </c>
      <c r="I87" s="251">
        <f>I88+I89</f>
        <v>0</v>
      </c>
    </row>
    <row r="88" spans="1:9" s="189" customFormat="1" ht="81" customHeight="1" hidden="1">
      <c r="A88" s="182" t="s">
        <v>350</v>
      </c>
      <c r="B88" s="182" t="s">
        <v>452</v>
      </c>
      <c r="C88" s="182" t="s">
        <v>191</v>
      </c>
      <c r="D88" s="182" t="s">
        <v>235</v>
      </c>
      <c r="E88" s="182" t="s">
        <v>422</v>
      </c>
      <c r="F88" s="276" t="s">
        <v>424</v>
      </c>
      <c r="G88" s="249"/>
      <c r="H88" s="249"/>
      <c r="I88" s="249"/>
    </row>
    <row r="89" spans="1:9" s="189" customFormat="1" ht="69.75" customHeight="1" hidden="1">
      <c r="A89" s="182" t="s">
        <v>350</v>
      </c>
      <c r="B89" s="182" t="s">
        <v>500</v>
      </c>
      <c r="C89" s="182" t="s">
        <v>191</v>
      </c>
      <c r="D89" s="182" t="s">
        <v>235</v>
      </c>
      <c r="E89" s="182" t="s">
        <v>422</v>
      </c>
      <c r="F89" s="275" t="s">
        <v>499</v>
      </c>
      <c r="G89" s="249"/>
      <c r="H89" s="249"/>
      <c r="I89" s="249"/>
    </row>
    <row r="90" spans="1:9" s="189" customFormat="1" ht="30" customHeight="1">
      <c r="A90" s="182" t="s">
        <v>350</v>
      </c>
      <c r="B90" s="182" t="s">
        <v>244</v>
      </c>
      <c r="C90" s="182" t="s">
        <v>234</v>
      </c>
      <c r="D90" s="182" t="s">
        <v>235</v>
      </c>
      <c r="E90" s="182" t="s">
        <v>422</v>
      </c>
      <c r="F90" s="262" t="s">
        <v>245</v>
      </c>
      <c r="G90" s="249"/>
      <c r="H90" s="249"/>
      <c r="I90" s="283">
        <f>I91+I92</f>
        <v>1263.8</v>
      </c>
    </row>
    <row r="91" spans="1:9" s="189" customFormat="1" ht="25.5" customHeight="1">
      <c r="A91" s="182" t="s">
        <v>350</v>
      </c>
      <c r="B91" s="182" t="s">
        <v>244</v>
      </c>
      <c r="C91" s="182" t="s">
        <v>191</v>
      </c>
      <c r="D91" s="182" t="s">
        <v>235</v>
      </c>
      <c r="E91" s="182" t="s">
        <v>422</v>
      </c>
      <c r="F91" s="252" t="s">
        <v>514</v>
      </c>
      <c r="G91" s="249"/>
      <c r="H91" s="249"/>
      <c r="I91" s="283">
        <v>1263.8</v>
      </c>
    </row>
    <row r="92" spans="1:9" s="189" customFormat="1" ht="25.5" customHeight="1" hidden="1">
      <c r="A92" s="182" t="s">
        <v>350</v>
      </c>
      <c r="B92" s="182" t="s">
        <v>244</v>
      </c>
      <c r="C92" s="182" t="s">
        <v>191</v>
      </c>
      <c r="D92" s="182" t="s">
        <v>235</v>
      </c>
      <c r="E92" s="182" t="s">
        <v>422</v>
      </c>
      <c r="F92" s="252" t="s">
        <v>515</v>
      </c>
      <c r="G92" s="249"/>
      <c r="H92" s="249"/>
      <c r="I92" s="283"/>
    </row>
    <row r="93" spans="1:9" s="189" customFormat="1" ht="39" customHeight="1" hidden="1">
      <c r="A93" s="182" t="s">
        <v>350</v>
      </c>
      <c r="B93" s="182" t="s">
        <v>448</v>
      </c>
      <c r="C93" s="182" t="s">
        <v>234</v>
      </c>
      <c r="D93" s="182" t="s">
        <v>235</v>
      </c>
      <c r="E93" s="182" t="s">
        <v>422</v>
      </c>
      <c r="F93" s="284" t="s">
        <v>449</v>
      </c>
      <c r="G93" s="249"/>
      <c r="H93" s="249"/>
      <c r="I93" s="283">
        <f>I94</f>
        <v>0</v>
      </c>
    </row>
    <row r="94" spans="1:9" s="189" customFormat="1" ht="36.75" customHeight="1" hidden="1">
      <c r="A94" s="182" t="s">
        <v>350</v>
      </c>
      <c r="B94" s="182" t="s">
        <v>448</v>
      </c>
      <c r="C94" s="182" t="s">
        <v>191</v>
      </c>
      <c r="D94" s="182" t="s">
        <v>235</v>
      </c>
      <c r="E94" s="182" t="s">
        <v>422</v>
      </c>
      <c r="F94" s="277" t="s">
        <v>425</v>
      </c>
      <c r="G94" s="249"/>
      <c r="H94" s="249"/>
      <c r="I94" s="283"/>
    </row>
    <row r="95" spans="1:9" s="189" customFormat="1" ht="38.25" customHeight="1" hidden="1">
      <c r="A95" s="182" t="s">
        <v>350</v>
      </c>
      <c r="B95" s="229" t="s">
        <v>450</v>
      </c>
      <c r="C95" s="182" t="s">
        <v>234</v>
      </c>
      <c r="D95" s="182" t="s">
        <v>235</v>
      </c>
      <c r="E95" s="182" t="s">
        <v>422</v>
      </c>
      <c r="F95" s="279" t="s">
        <v>451</v>
      </c>
      <c r="G95" s="249"/>
      <c r="H95" s="249"/>
      <c r="I95" s="249">
        <f>I96</f>
        <v>0</v>
      </c>
    </row>
    <row r="96" spans="1:9" s="189" customFormat="1" ht="45" customHeight="1" hidden="1">
      <c r="A96" s="182" t="s">
        <v>350</v>
      </c>
      <c r="B96" s="182" t="s">
        <v>450</v>
      </c>
      <c r="C96" s="182" t="s">
        <v>191</v>
      </c>
      <c r="D96" s="182" t="s">
        <v>235</v>
      </c>
      <c r="E96" s="182" t="s">
        <v>422</v>
      </c>
      <c r="F96" s="275" t="s">
        <v>423</v>
      </c>
      <c r="G96" s="249"/>
      <c r="H96" s="249"/>
      <c r="I96" s="249"/>
    </row>
    <row r="97" spans="1:9" s="189" customFormat="1" ht="12.75" hidden="1">
      <c r="A97" s="182"/>
      <c r="B97" s="182"/>
      <c r="C97" s="182"/>
      <c r="D97" s="182"/>
      <c r="E97" s="182"/>
      <c r="F97" s="221"/>
      <c r="G97" s="249"/>
      <c r="H97" s="249"/>
      <c r="I97" s="249"/>
    </row>
    <row r="98" spans="1:9" s="189" customFormat="1" ht="69.75" customHeight="1" hidden="1">
      <c r="A98" s="182"/>
      <c r="B98" s="182"/>
      <c r="C98" s="182"/>
      <c r="D98" s="182"/>
      <c r="E98" s="182"/>
      <c r="F98" s="221"/>
      <c r="G98" s="249"/>
      <c r="H98" s="249"/>
      <c r="I98" s="249"/>
    </row>
    <row r="99" spans="1:9" s="189" customFormat="1" ht="72" hidden="1">
      <c r="A99" s="285" t="s">
        <v>350</v>
      </c>
      <c r="B99" s="285" t="s">
        <v>452</v>
      </c>
      <c r="C99" s="285" t="s">
        <v>234</v>
      </c>
      <c r="D99" s="285" t="s">
        <v>235</v>
      </c>
      <c r="E99" s="285" t="s">
        <v>422</v>
      </c>
      <c r="F99" s="276" t="s">
        <v>453</v>
      </c>
      <c r="G99" s="249">
        <f>G100</f>
        <v>0</v>
      </c>
      <c r="H99" s="249">
        <f>H100</f>
        <v>0</v>
      </c>
      <c r="I99" s="249">
        <f>I100</f>
        <v>0</v>
      </c>
    </row>
    <row r="100" spans="1:9" s="189" customFormat="1" ht="72" hidden="1">
      <c r="A100" s="285" t="s">
        <v>350</v>
      </c>
      <c r="B100" s="285" t="s">
        <v>452</v>
      </c>
      <c r="C100" s="285" t="s">
        <v>191</v>
      </c>
      <c r="D100" s="285" t="s">
        <v>235</v>
      </c>
      <c r="E100" s="285" t="s">
        <v>422</v>
      </c>
      <c r="F100" s="276" t="s">
        <v>424</v>
      </c>
      <c r="G100" s="249"/>
      <c r="H100" s="249"/>
      <c r="I100" s="249"/>
    </row>
    <row r="101" spans="1:9" s="189" customFormat="1" ht="78" customHeight="1" hidden="1">
      <c r="A101" s="182" t="s">
        <v>350</v>
      </c>
      <c r="B101" s="182" t="s">
        <v>452</v>
      </c>
      <c r="C101" s="182" t="s">
        <v>234</v>
      </c>
      <c r="D101" s="182" t="s">
        <v>235</v>
      </c>
      <c r="E101" s="182" t="s">
        <v>422</v>
      </c>
      <c r="F101" s="276" t="s">
        <v>453</v>
      </c>
      <c r="G101" s="232"/>
      <c r="H101" s="232"/>
      <c r="I101" s="232">
        <f>I102</f>
        <v>0</v>
      </c>
    </row>
    <row r="102" spans="1:9" s="189" customFormat="1" ht="84.75" customHeight="1" hidden="1">
      <c r="A102" s="182" t="s">
        <v>350</v>
      </c>
      <c r="B102" s="182" t="s">
        <v>452</v>
      </c>
      <c r="C102" s="182" t="s">
        <v>191</v>
      </c>
      <c r="D102" s="182" t="s">
        <v>235</v>
      </c>
      <c r="E102" s="182" t="s">
        <v>422</v>
      </c>
      <c r="F102" s="276" t="s">
        <v>424</v>
      </c>
      <c r="G102" s="232"/>
      <c r="H102" s="232"/>
      <c r="I102" s="232"/>
    </row>
    <row r="103" spans="1:9" s="189" customFormat="1" ht="17.25" customHeight="1">
      <c r="A103" s="226" t="s">
        <v>350</v>
      </c>
      <c r="B103" s="226" t="s">
        <v>98</v>
      </c>
      <c r="C103" s="226" t="s">
        <v>234</v>
      </c>
      <c r="D103" s="226" t="s">
        <v>235</v>
      </c>
      <c r="E103" s="226" t="s">
        <v>422</v>
      </c>
      <c r="F103" s="250" t="s">
        <v>8</v>
      </c>
      <c r="G103" s="246" t="e">
        <f>G109+#REF!+#REF!</f>
        <v>#REF!</v>
      </c>
      <c r="H103" s="246" t="e">
        <f>H109+#REF!+#REF!</f>
        <v>#REF!</v>
      </c>
      <c r="I103" s="246">
        <f>I104+I108+I109</f>
        <v>456.90000000000003</v>
      </c>
    </row>
    <row r="104" spans="1:9" s="187" customFormat="1" ht="30" customHeight="1">
      <c r="A104" s="229" t="s">
        <v>350</v>
      </c>
      <c r="B104" s="229" t="s">
        <v>99</v>
      </c>
      <c r="C104" s="229" t="s">
        <v>234</v>
      </c>
      <c r="D104" s="229" t="s">
        <v>235</v>
      </c>
      <c r="E104" s="229" t="s">
        <v>422</v>
      </c>
      <c r="F104" s="253" t="s">
        <v>9</v>
      </c>
      <c r="G104" s="231"/>
      <c r="H104" s="231"/>
      <c r="I104" s="231">
        <f>I105</f>
        <v>11.1</v>
      </c>
    </row>
    <row r="105" spans="1:9" ht="28.5" customHeight="1">
      <c r="A105" s="182" t="s">
        <v>350</v>
      </c>
      <c r="B105" s="182" t="s">
        <v>99</v>
      </c>
      <c r="C105" s="182" t="s">
        <v>191</v>
      </c>
      <c r="D105" s="182" t="s">
        <v>235</v>
      </c>
      <c r="E105" s="182" t="s">
        <v>422</v>
      </c>
      <c r="F105" s="221" t="s">
        <v>74</v>
      </c>
      <c r="G105" s="254">
        <f>G106+G107</f>
        <v>3.2</v>
      </c>
      <c r="H105" s="254">
        <v>0</v>
      </c>
      <c r="I105" s="232">
        <f>I106+I107</f>
        <v>11.1</v>
      </c>
    </row>
    <row r="106" spans="1:9" ht="31.5" customHeight="1">
      <c r="A106" s="182" t="s">
        <v>350</v>
      </c>
      <c r="B106" s="182" t="s">
        <v>99</v>
      </c>
      <c r="C106" s="182" t="s">
        <v>191</v>
      </c>
      <c r="D106" s="182" t="s">
        <v>235</v>
      </c>
      <c r="E106" s="182" t="s">
        <v>422</v>
      </c>
      <c r="F106" s="255" t="s">
        <v>352</v>
      </c>
      <c r="G106" s="232">
        <v>1</v>
      </c>
      <c r="H106" s="232">
        <v>1</v>
      </c>
      <c r="I106" s="232">
        <v>3.9</v>
      </c>
    </row>
    <row r="107" spans="1:9" ht="53.25" customHeight="1">
      <c r="A107" s="182" t="s">
        <v>350</v>
      </c>
      <c r="B107" s="182" t="s">
        <v>99</v>
      </c>
      <c r="C107" s="182" t="s">
        <v>191</v>
      </c>
      <c r="D107" s="182" t="s">
        <v>235</v>
      </c>
      <c r="E107" s="182" t="s">
        <v>422</v>
      </c>
      <c r="F107" s="255" t="s">
        <v>360</v>
      </c>
      <c r="G107" s="232">
        <v>2.2</v>
      </c>
      <c r="H107" s="232">
        <v>2.2</v>
      </c>
      <c r="I107" s="232">
        <v>7.2</v>
      </c>
    </row>
    <row r="108" spans="1:9" s="187" customFormat="1" ht="30" customHeight="1">
      <c r="A108" s="182" t="s">
        <v>350</v>
      </c>
      <c r="B108" s="182" t="s">
        <v>100</v>
      </c>
      <c r="C108" s="182" t="s">
        <v>191</v>
      </c>
      <c r="D108" s="182" t="s">
        <v>235</v>
      </c>
      <c r="E108" s="182" t="s">
        <v>422</v>
      </c>
      <c r="F108" s="221" t="s">
        <v>39</v>
      </c>
      <c r="G108" s="231">
        <v>243.6</v>
      </c>
      <c r="H108" s="231">
        <v>0</v>
      </c>
      <c r="I108" s="232">
        <v>366.3</v>
      </c>
    </row>
    <row r="109" spans="1:9" s="187" customFormat="1" ht="26.25" customHeight="1">
      <c r="A109" s="182" t="s">
        <v>350</v>
      </c>
      <c r="B109" s="182" t="s">
        <v>101</v>
      </c>
      <c r="C109" s="182" t="s">
        <v>191</v>
      </c>
      <c r="D109" s="182" t="s">
        <v>235</v>
      </c>
      <c r="E109" s="182" t="s">
        <v>422</v>
      </c>
      <c r="F109" s="221" t="s">
        <v>38</v>
      </c>
      <c r="G109" s="231">
        <v>70</v>
      </c>
      <c r="H109" s="231">
        <v>0</v>
      </c>
      <c r="I109" s="232">
        <v>79.5</v>
      </c>
    </row>
    <row r="110" spans="1:9" ht="15" customHeight="1" hidden="1">
      <c r="A110" s="182" t="s">
        <v>350</v>
      </c>
      <c r="B110" s="182" t="s">
        <v>164</v>
      </c>
      <c r="C110" s="182" t="s">
        <v>191</v>
      </c>
      <c r="D110" s="182" t="s">
        <v>235</v>
      </c>
      <c r="E110" s="182" t="s">
        <v>351</v>
      </c>
      <c r="F110" s="221" t="s">
        <v>43</v>
      </c>
      <c r="G110" s="232"/>
      <c r="H110" s="232"/>
      <c r="I110" s="232"/>
    </row>
    <row r="111" spans="1:9" ht="12.75" customHeight="1" hidden="1">
      <c r="A111" s="226" t="s">
        <v>350</v>
      </c>
      <c r="B111" s="226" t="s">
        <v>454</v>
      </c>
      <c r="C111" s="226" t="s">
        <v>234</v>
      </c>
      <c r="D111" s="226" t="s">
        <v>235</v>
      </c>
      <c r="E111" s="226" t="s">
        <v>236</v>
      </c>
      <c r="F111" s="256" t="s">
        <v>389</v>
      </c>
      <c r="G111" s="228">
        <f>G113+G118</f>
        <v>0</v>
      </c>
      <c r="H111" s="228">
        <f>H113+H118</f>
        <v>0</v>
      </c>
      <c r="I111" s="228">
        <f>I117</f>
        <v>0</v>
      </c>
    </row>
    <row r="112" spans="1:9" ht="54.75" customHeight="1" hidden="1">
      <c r="A112" s="182" t="s">
        <v>350</v>
      </c>
      <c r="B112" s="182" t="s">
        <v>165</v>
      </c>
      <c r="C112" s="182" t="s">
        <v>191</v>
      </c>
      <c r="D112" s="182" t="s">
        <v>235</v>
      </c>
      <c r="E112" s="182" t="s">
        <v>351</v>
      </c>
      <c r="F112" s="221" t="s">
        <v>44</v>
      </c>
      <c r="G112" s="232"/>
      <c r="H112" s="232"/>
      <c r="I112" s="232"/>
    </row>
    <row r="113" spans="1:9" s="189" customFormat="1" ht="38.25" hidden="1">
      <c r="A113" s="182" t="s">
        <v>350</v>
      </c>
      <c r="B113" s="182" t="s">
        <v>361</v>
      </c>
      <c r="C113" s="182" t="s">
        <v>191</v>
      </c>
      <c r="D113" s="182" t="s">
        <v>235</v>
      </c>
      <c r="E113" s="182" t="s">
        <v>351</v>
      </c>
      <c r="F113" s="221" t="s">
        <v>45</v>
      </c>
      <c r="G113" s="232"/>
      <c r="H113" s="232"/>
      <c r="I113" s="232"/>
    </row>
    <row r="114" spans="1:9" s="189" customFormat="1" ht="51" hidden="1">
      <c r="A114" s="182" t="s">
        <v>350</v>
      </c>
      <c r="B114" s="182" t="s">
        <v>166</v>
      </c>
      <c r="C114" s="182" t="s">
        <v>191</v>
      </c>
      <c r="D114" s="182" t="s">
        <v>235</v>
      </c>
      <c r="E114" s="182" t="s">
        <v>351</v>
      </c>
      <c r="F114" s="221" t="s">
        <v>47</v>
      </c>
      <c r="G114" s="232"/>
      <c r="H114" s="232"/>
      <c r="I114" s="232"/>
    </row>
    <row r="115" spans="1:9" s="189" customFormat="1" ht="38.25" hidden="1">
      <c r="A115" s="182" t="s">
        <v>350</v>
      </c>
      <c r="B115" s="182" t="s">
        <v>167</v>
      </c>
      <c r="C115" s="182" t="s">
        <v>191</v>
      </c>
      <c r="D115" s="182" t="s">
        <v>235</v>
      </c>
      <c r="E115" s="182" t="s">
        <v>351</v>
      </c>
      <c r="F115" s="221" t="s">
        <v>48</v>
      </c>
      <c r="G115" s="232"/>
      <c r="H115" s="232"/>
      <c r="I115" s="232"/>
    </row>
    <row r="116" spans="1:9" s="189" customFormat="1" ht="51" hidden="1">
      <c r="A116" s="182" t="s">
        <v>350</v>
      </c>
      <c r="B116" s="182" t="s">
        <v>323</v>
      </c>
      <c r="C116" s="182" t="s">
        <v>191</v>
      </c>
      <c r="D116" s="182" t="s">
        <v>235</v>
      </c>
      <c r="E116" s="182" t="s">
        <v>351</v>
      </c>
      <c r="F116" s="221" t="s">
        <v>49</v>
      </c>
      <c r="G116" s="232"/>
      <c r="H116" s="232"/>
      <c r="I116" s="232"/>
    </row>
    <row r="117" spans="1:9" s="189" customFormat="1" ht="25.5" hidden="1">
      <c r="A117" s="229" t="s">
        <v>350</v>
      </c>
      <c r="B117" s="386" t="s">
        <v>516</v>
      </c>
      <c r="C117" s="229" t="s">
        <v>234</v>
      </c>
      <c r="D117" s="229" t="s">
        <v>235</v>
      </c>
      <c r="E117" s="229" t="s">
        <v>422</v>
      </c>
      <c r="F117" s="253" t="s">
        <v>517</v>
      </c>
      <c r="G117" s="231"/>
      <c r="H117" s="231"/>
      <c r="I117" s="231">
        <f>I118</f>
        <v>0</v>
      </c>
    </row>
    <row r="118" spans="1:9" s="189" customFormat="1" ht="31.5" customHeight="1" hidden="1">
      <c r="A118" s="182" t="s">
        <v>350</v>
      </c>
      <c r="B118" s="257" t="s">
        <v>516</v>
      </c>
      <c r="C118" s="182" t="s">
        <v>191</v>
      </c>
      <c r="D118" s="182" t="s">
        <v>235</v>
      </c>
      <c r="E118" s="182" t="s">
        <v>422</v>
      </c>
      <c r="F118" s="221" t="s">
        <v>518</v>
      </c>
      <c r="G118" s="232"/>
      <c r="H118" s="232"/>
      <c r="I118" s="232"/>
    </row>
    <row r="119" spans="1:9" s="189" customFormat="1" ht="31.5" customHeight="1" hidden="1">
      <c r="A119" s="182" t="s">
        <v>350</v>
      </c>
      <c r="B119" s="257" t="s">
        <v>168</v>
      </c>
      <c r="C119" s="182" t="s">
        <v>191</v>
      </c>
      <c r="D119" s="182" t="s">
        <v>235</v>
      </c>
      <c r="E119" s="182" t="s">
        <v>351</v>
      </c>
      <c r="F119" s="258" t="s">
        <v>50</v>
      </c>
      <c r="G119" s="232"/>
      <c r="H119" s="232"/>
      <c r="I119" s="232"/>
    </row>
    <row r="120" spans="1:9" s="189" customFormat="1" ht="39" customHeight="1" hidden="1">
      <c r="A120" s="226" t="s">
        <v>169</v>
      </c>
      <c r="B120" s="226" t="s">
        <v>233</v>
      </c>
      <c r="C120" s="226" t="s">
        <v>191</v>
      </c>
      <c r="D120" s="226" t="s">
        <v>235</v>
      </c>
      <c r="E120" s="226" t="s">
        <v>236</v>
      </c>
      <c r="F120" s="256" t="s">
        <v>363</v>
      </c>
      <c r="G120" s="228">
        <f>G121</f>
        <v>0</v>
      </c>
      <c r="H120" s="228">
        <f>H121</f>
        <v>0</v>
      </c>
      <c r="I120" s="228">
        <f>I121</f>
        <v>0</v>
      </c>
    </row>
    <row r="121" spans="1:9" s="189" customFormat="1" ht="70.5" customHeight="1" hidden="1">
      <c r="A121" s="182" t="s">
        <v>169</v>
      </c>
      <c r="B121" s="182" t="s">
        <v>325</v>
      </c>
      <c r="C121" s="182" t="s">
        <v>191</v>
      </c>
      <c r="D121" s="182" t="s">
        <v>235</v>
      </c>
      <c r="E121" s="182" t="s">
        <v>344</v>
      </c>
      <c r="F121" s="221" t="s">
        <v>135</v>
      </c>
      <c r="G121" s="232">
        <v>0</v>
      </c>
      <c r="H121" s="232">
        <v>0</v>
      </c>
      <c r="I121" s="232">
        <v>0</v>
      </c>
    </row>
    <row r="122" spans="1:9" s="189" customFormat="1" ht="39" customHeight="1" hidden="1">
      <c r="A122" s="182" t="s">
        <v>362</v>
      </c>
      <c r="B122" s="182" t="s">
        <v>325</v>
      </c>
      <c r="C122" s="182" t="s">
        <v>191</v>
      </c>
      <c r="D122" s="182" t="s">
        <v>235</v>
      </c>
      <c r="E122" s="182" t="s">
        <v>351</v>
      </c>
      <c r="F122" s="221" t="s">
        <v>136</v>
      </c>
      <c r="G122" s="232"/>
      <c r="H122" s="232"/>
      <c r="I122" s="232"/>
    </row>
    <row r="123" spans="1:9" ht="12.75">
      <c r="A123" s="226"/>
      <c r="B123" s="226"/>
      <c r="C123" s="226"/>
      <c r="D123" s="226"/>
      <c r="E123" s="226"/>
      <c r="F123" s="227" t="s">
        <v>364</v>
      </c>
      <c r="G123" s="228" t="e">
        <f>G79+G80</f>
        <v>#REF!</v>
      </c>
      <c r="H123" s="228" t="e">
        <f>H79+H80</f>
        <v>#REF!</v>
      </c>
      <c r="I123" s="382">
        <f>I79+I80</f>
        <v>29604.539999999997</v>
      </c>
    </row>
    <row r="124" spans="1:6" ht="12.75">
      <c r="A124" s="189"/>
      <c r="B124" s="189"/>
      <c r="C124" s="189"/>
      <c r="D124" s="189"/>
      <c r="E124" s="189"/>
      <c r="F124" s="189"/>
    </row>
    <row r="125" ht="12.75">
      <c r="I125" s="192"/>
    </row>
    <row r="126" spans="7:9" ht="12.75">
      <c r="G126" s="192"/>
      <c r="H126" s="192"/>
      <c r="I126" s="192"/>
    </row>
    <row r="127" spans="7:9" ht="12.75">
      <c r="G127" s="193"/>
      <c r="H127" s="193"/>
      <c r="I127" s="193"/>
    </row>
    <row r="128" spans="7:9" ht="12.75">
      <c r="G128" s="193"/>
      <c r="H128" s="193"/>
      <c r="I128" s="193"/>
    </row>
  </sheetData>
  <sheetProtection/>
  <mergeCells count="8">
    <mergeCell ref="A79:F79"/>
    <mergeCell ref="A80:F80"/>
    <mergeCell ref="F2:K2"/>
    <mergeCell ref="F1:I1"/>
    <mergeCell ref="F3:I3"/>
    <mergeCell ref="A6:I6"/>
    <mergeCell ref="A8:E8"/>
    <mergeCell ref="A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8"/>
  <sheetViews>
    <sheetView zoomScalePageLayoutView="0" workbookViewId="0" topLeftCell="A74">
      <selection activeCell="K107" sqref="K107"/>
    </sheetView>
  </sheetViews>
  <sheetFormatPr defaultColWidth="9.00390625" defaultRowHeight="12.75"/>
  <cols>
    <col min="1" max="1" width="4.00390625" style="180" customWidth="1"/>
    <col min="2" max="2" width="6.00390625" style="180" customWidth="1"/>
    <col min="3" max="3" width="3.375" style="180" customWidth="1"/>
    <col min="4" max="4" width="4.375" style="180" customWidth="1"/>
    <col min="5" max="5" width="3.625" style="180" customWidth="1"/>
    <col min="6" max="6" width="62.00390625" style="180" customWidth="1"/>
    <col min="7" max="7" width="10.625" style="180" hidden="1" customWidth="1"/>
    <col min="8" max="8" width="8.375" style="180" hidden="1" customWidth="1"/>
    <col min="9" max="10" width="12.125" style="180" customWidth="1"/>
    <col min="11" max="16384" width="9.125" style="180" customWidth="1"/>
  </cols>
  <sheetData>
    <row r="1" spans="1:10" s="4" customFormat="1" ht="15.75">
      <c r="A1" s="10"/>
      <c r="B1" s="10"/>
      <c r="C1" s="202"/>
      <c r="D1" s="202"/>
      <c r="E1" s="224"/>
      <c r="F1" s="135" t="s">
        <v>523</v>
      </c>
      <c r="G1" s="128"/>
      <c r="H1" s="128"/>
      <c r="I1" s="128"/>
      <c r="J1" s="128"/>
    </row>
    <row r="2" spans="1:10" s="4" customFormat="1" ht="15.75">
      <c r="A2" s="10"/>
      <c r="B2" s="10"/>
      <c r="C2" s="202"/>
      <c r="D2" s="202"/>
      <c r="E2" s="224"/>
      <c r="F2" s="135" t="s">
        <v>524</v>
      </c>
      <c r="G2" s="128"/>
      <c r="H2" s="128"/>
      <c r="I2" s="128"/>
      <c r="J2" s="128"/>
    </row>
    <row r="3" spans="1:10" s="4" customFormat="1" ht="15.75">
      <c r="A3" s="10"/>
      <c r="B3" s="10"/>
      <c r="C3" s="202"/>
      <c r="D3" s="202"/>
      <c r="E3" s="224"/>
      <c r="F3" s="135" t="s">
        <v>525</v>
      </c>
      <c r="G3" s="128"/>
      <c r="H3" s="128"/>
      <c r="I3" s="128"/>
      <c r="J3" s="128"/>
    </row>
    <row r="4" spans="1:5" s="4" customFormat="1" ht="15.75">
      <c r="A4" s="10"/>
      <c r="B4" s="10"/>
      <c r="C4" s="202"/>
      <c r="D4" s="202"/>
      <c r="E4" s="224"/>
    </row>
    <row r="5" s="4" customFormat="1" ht="12.75" customHeight="1"/>
    <row r="6" spans="1:10" s="4" customFormat="1" ht="33" customHeight="1">
      <c r="A6" s="420" t="s">
        <v>526</v>
      </c>
      <c r="B6" s="420"/>
      <c r="C6" s="420"/>
      <c r="D6" s="420"/>
      <c r="E6" s="420"/>
      <c r="F6" s="420"/>
      <c r="G6" s="420"/>
      <c r="H6" s="420"/>
      <c r="I6" s="420"/>
      <c r="J6" s="420"/>
    </row>
    <row r="7" spans="1:6" ht="12.75">
      <c r="A7" s="222"/>
      <c r="B7" s="222"/>
      <c r="C7" s="222"/>
      <c r="D7" s="222"/>
      <c r="E7" s="222"/>
      <c r="F7" s="222"/>
    </row>
    <row r="8" spans="1:10" ht="39" customHeight="1">
      <c r="A8" s="412"/>
      <c r="B8" s="412"/>
      <c r="C8" s="412"/>
      <c r="D8" s="412"/>
      <c r="E8" s="412"/>
      <c r="F8" s="225" t="s">
        <v>230</v>
      </c>
      <c r="G8" s="206" t="s">
        <v>405</v>
      </c>
      <c r="H8" s="206" t="s">
        <v>224</v>
      </c>
      <c r="I8" s="206" t="s">
        <v>458</v>
      </c>
      <c r="J8" s="206" t="s">
        <v>522</v>
      </c>
    </row>
    <row r="9" spans="1:10" s="186" customFormat="1" ht="12.75">
      <c r="A9" s="421">
        <v>1</v>
      </c>
      <c r="B9" s="421"/>
      <c r="C9" s="421"/>
      <c r="D9" s="421"/>
      <c r="E9" s="421"/>
      <c r="F9" s="185">
        <v>2</v>
      </c>
      <c r="G9" s="185">
        <v>3</v>
      </c>
      <c r="H9" s="185">
        <v>4</v>
      </c>
      <c r="I9" s="185">
        <v>3</v>
      </c>
      <c r="J9" s="185">
        <v>4</v>
      </c>
    </row>
    <row r="10" spans="1:10" s="187" customFormat="1" ht="12.75">
      <c r="A10" s="226"/>
      <c r="B10" s="226"/>
      <c r="C10" s="226"/>
      <c r="D10" s="226"/>
      <c r="E10" s="226"/>
      <c r="F10" s="227" t="s">
        <v>231</v>
      </c>
      <c r="G10" s="228" t="e">
        <f>G11+G17+G30+G34+G42+G49+G54+G64+G75</f>
        <v>#REF!</v>
      </c>
      <c r="H10" s="228" t="e">
        <f>H11+H17+H30+H34+H42+H49+H54+H64+H75</f>
        <v>#REF!</v>
      </c>
      <c r="I10" s="228">
        <f>I11+I17+I30+I34+I42+I49+I54+I64+I75</f>
        <v>24736.16</v>
      </c>
      <c r="J10" s="228">
        <f>J11+J17+J30+J34+J42+J49+J54+J64+J75</f>
        <v>25361.16</v>
      </c>
    </row>
    <row r="11" spans="1:10" s="187" customFormat="1" ht="12.75">
      <c r="A11" s="226" t="s">
        <v>232</v>
      </c>
      <c r="B11" s="226" t="s">
        <v>233</v>
      </c>
      <c r="C11" s="226" t="s">
        <v>234</v>
      </c>
      <c r="D11" s="226" t="s">
        <v>235</v>
      </c>
      <c r="E11" s="226" t="s">
        <v>236</v>
      </c>
      <c r="F11" s="227" t="s">
        <v>237</v>
      </c>
      <c r="G11" s="228">
        <f>G12</f>
        <v>5400</v>
      </c>
      <c r="H11" s="228">
        <f>H12</f>
        <v>0</v>
      </c>
      <c r="I11" s="228">
        <f>I12</f>
        <v>9230</v>
      </c>
      <c r="J11" s="228">
        <f>J12</f>
        <v>9805</v>
      </c>
    </row>
    <row r="12" spans="1:10" s="187" customFormat="1" ht="12.75">
      <c r="A12" s="229" t="s">
        <v>232</v>
      </c>
      <c r="B12" s="229" t="s">
        <v>238</v>
      </c>
      <c r="C12" s="229" t="s">
        <v>181</v>
      </c>
      <c r="D12" s="229" t="s">
        <v>235</v>
      </c>
      <c r="E12" s="229" t="s">
        <v>239</v>
      </c>
      <c r="F12" s="230" t="s">
        <v>240</v>
      </c>
      <c r="G12" s="231">
        <f>G13+G15+G14+G16</f>
        <v>5400</v>
      </c>
      <c r="H12" s="231">
        <f>H13+H15+H14+H16</f>
        <v>0</v>
      </c>
      <c r="I12" s="231">
        <f>I13+I15+I14+I16</f>
        <v>9230</v>
      </c>
      <c r="J12" s="231">
        <f>J13+J15+J14+J16</f>
        <v>9805</v>
      </c>
    </row>
    <row r="13" spans="1:10" s="188" customFormat="1" ht="54" customHeight="1">
      <c r="A13" s="182" t="s">
        <v>232</v>
      </c>
      <c r="B13" s="182" t="s">
        <v>241</v>
      </c>
      <c r="C13" s="182" t="s">
        <v>181</v>
      </c>
      <c r="D13" s="182" t="s">
        <v>235</v>
      </c>
      <c r="E13" s="182" t="s">
        <v>239</v>
      </c>
      <c r="F13" s="81" t="s">
        <v>242</v>
      </c>
      <c r="G13" s="232">
        <v>5400</v>
      </c>
      <c r="H13" s="232">
        <v>0</v>
      </c>
      <c r="I13" s="232">
        <v>9170</v>
      </c>
      <c r="J13" s="232">
        <v>9720</v>
      </c>
    </row>
    <row r="14" spans="1:10" ht="80.25" customHeight="1">
      <c r="A14" s="182" t="s">
        <v>232</v>
      </c>
      <c r="B14" s="182" t="s">
        <v>243</v>
      </c>
      <c r="C14" s="182" t="s">
        <v>181</v>
      </c>
      <c r="D14" s="182" t="s">
        <v>235</v>
      </c>
      <c r="E14" s="182" t="s">
        <v>239</v>
      </c>
      <c r="F14" s="233" t="s">
        <v>291</v>
      </c>
      <c r="G14" s="232">
        <v>0</v>
      </c>
      <c r="H14" s="232">
        <v>0</v>
      </c>
      <c r="I14" s="232">
        <v>36</v>
      </c>
      <c r="J14" s="232">
        <v>43</v>
      </c>
    </row>
    <row r="15" spans="1:10" ht="39.75" customHeight="1">
      <c r="A15" s="182" t="s">
        <v>232</v>
      </c>
      <c r="B15" s="182" t="s">
        <v>292</v>
      </c>
      <c r="C15" s="182" t="s">
        <v>181</v>
      </c>
      <c r="D15" s="182" t="s">
        <v>235</v>
      </c>
      <c r="E15" s="182" t="s">
        <v>239</v>
      </c>
      <c r="F15" s="234" t="s">
        <v>299</v>
      </c>
      <c r="G15" s="232">
        <v>0</v>
      </c>
      <c r="H15" s="232">
        <v>0</v>
      </c>
      <c r="I15" s="232">
        <v>24</v>
      </c>
      <c r="J15" s="232">
        <v>42</v>
      </c>
    </row>
    <row r="16" spans="1:10" ht="69" customHeight="1" hidden="1">
      <c r="A16" s="182" t="s">
        <v>232</v>
      </c>
      <c r="B16" s="182" t="s">
        <v>395</v>
      </c>
      <c r="C16" s="182" t="s">
        <v>181</v>
      </c>
      <c r="D16" s="182" t="s">
        <v>235</v>
      </c>
      <c r="E16" s="182" t="s">
        <v>239</v>
      </c>
      <c r="F16" s="234" t="s">
        <v>404</v>
      </c>
      <c r="G16" s="232">
        <v>0</v>
      </c>
      <c r="H16" s="232">
        <v>0</v>
      </c>
      <c r="I16" s="232">
        <v>0</v>
      </c>
      <c r="J16" s="232">
        <v>0</v>
      </c>
    </row>
    <row r="17" spans="1:10" s="189" customFormat="1" ht="34.5" customHeight="1">
      <c r="A17" s="226" t="s">
        <v>396</v>
      </c>
      <c r="B17" s="226" t="s">
        <v>233</v>
      </c>
      <c r="C17" s="226" t="s">
        <v>234</v>
      </c>
      <c r="D17" s="226" t="s">
        <v>235</v>
      </c>
      <c r="E17" s="226" t="s">
        <v>236</v>
      </c>
      <c r="F17" s="278" t="s">
        <v>398</v>
      </c>
      <c r="G17" s="228" t="e">
        <f>G18</f>
        <v>#REF!</v>
      </c>
      <c r="H17" s="228" t="e">
        <f>H18</f>
        <v>#REF!</v>
      </c>
      <c r="I17" s="228">
        <f>I18+I21+I24+I27</f>
        <v>5826.160000000001</v>
      </c>
      <c r="J17" s="228">
        <f>J18+J21+J24+J27</f>
        <v>5826.160000000001</v>
      </c>
    </row>
    <row r="18" spans="1:10" ht="54.75" customHeight="1">
      <c r="A18" s="182" t="s">
        <v>396</v>
      </c>
      <c r="B18" s="182" t="s">
        <v>406</v>
      </c>
      <c r="C18" s="182" t="s">
        <v>181</v>
      </c>
      <c r="D18" s="182" t="s">
        <v>235</v>
      </c>
      <c r="E18" s="182" t="s">
        <v>239</v>
      </c>
      <c r="F18" s="279" t="s">
        <v>77</v>
      </c>
      <c r="G18" s="231" t="e">
        <f>G19+G20+G21+#REF!</f>
        <v>#REF!</v>
      </c>
      <c r="H18" s="231" t="e">
        <f>H19+H20+H21+#REF!</f>
        <v>#REF!</v>
      </c>
      <c r="I18" s="231">
        <f>I19+I20</f>
        <v>2697.41</v>
      </c>
      <c r="J18" s="231">
        <f>J19+J20</f>
        <v>2697.41</v>
      </c>
    </row>
    <row r="19" spans="1:10" ht="76.5">
      <c r="A19" s="236" t="s">
        <v>396</v>
      </c>
      <c r="B19" s="236" t="s">
        <v>426</v>
      </c>
      <c r="C19" s="51" t="s">
        <v>181</v>
      </c>
      <c r="D19" s="51" t="s">
        <v>235</v>
      </c>
      <c r="E19" s="51" t="s">
        <v>239</v>
      </c>
      <c r="F19" s="275" t="s">
        <v>427</v>
      </c>
      <c r="G19" s="232">
        <v>447.9</v>
      </c>
      <c r="H19" s="232">
        <v>0</v>
      </c>
      <c r="I19" s="232">
        <v>1581.71</v>
      </c>
      <c r="J19" s="232">
        <v>1581.71</v>
      </c>
    </row>
    <row r="20" spans="1:10" ht="89.25">
      <c r="A20" s="236" t="s">
        <v>396</v>
      </c>
      <c r="B20" s="236" t="s">
        <v>428</v>
      </c>
      <c r="C20" s="51" t="s">
        <v>181</v>
      </c>
      <c r="D20" s="51" t="s">
        <v>235</v>
      </c>
      <c r="E20" s="51" t="s">
        <v>239</v>
      </c>
      <c r="F20" s="275" t="s">
        <v>429</v>
      </c>
      <c r="G20" s="232">
        <v>16.7</v>
      </c>
      <c r="H20" s="232">
        <v>0</v>
      </c>
      <c r="I20" s="232">
        <v>1115.7</v>
      </c>
      <c r="J20" s="232">
        <v>1115.7</v>
      </c>
    </row>
    <row r="21" spans="1:10" ht="63.75">
      <c r="A21" s="236" t="s">
        <v>396</v>
      </c>
      <c r="B21" s="236" t="s">
        <v>407</v>
      </c>
      <c r="C21" s="51" t="s">
        <v>181</v>
      </c>
      <c r="D21" s="51" t="s">
        <v>235</v>
      </c>
      <c r="E21" s="51" t="s">
        <v>239</v>
      </c>
      <c r="F21" s="279" t="s">
        <v>78</v>
      </c>
      <c r="G21" s="232">
        <v>981.1</v>
      </c>
      <c r="H21" s="232">
        <v>0</v>
      </c>
      <c r="I21" s="231">
        <f>I22+I23</f>
        <v>15.06</v>
      </c>
      <c r="J21" s="231">
        <f>J22+J23</f>
        <v>15.06</v>
      </c>
    </row>
    <row r="22" spans="1:10" ht="89.25">
      <c r="A22" s="236" t="s">
        <v>396</v>
      </c>
      <c r="B22" s="236" t="s">
        <v>430</v>
      </c>
      <c r="C22" s="51" t="s">
        <v>181</v>
      </c>
      <c r="D22" s="51" t="s">
        <v>235</v>
      </c>
      <c r="E22" s="51" t="s">
        <v>239</v>
      </c>
      <c r="F22" s="275" t="s">
        <v>431</v>
      </c>
      <c r="G22" s="232"/>
      <c r="H22" s="232"/>
      <c r="I22" s="232">
        <v>8.83</v>
      </c>
      <c r="J22" s="232">
        <v>8.83</v>
      </c>
    </row>
    <row r="23" spans="1:10" ht="102">
      <c r="A23" s="236" t="s">
        <v>396</v>
      </c>
      <c r="B23" s="236" t="s">
        <v>432</v>
      </c>
      <c r="C23" s="51" t="s">
        <v>181</v>
      </c>
      <c r="D23" s="51" t="s">
        <v>235</v>
      </c>
      <c r="E23" s="51" t="s">
        <v>239</v>
      </c>
      <c r="F23" s="275" t="s">
        <v>433</v>
      </c>
      <c r="G23" s="232"/>
      <c r="H23" s="232"/>
      <c r="I23" s="232">
        <v>6.23</v>
      </c>
      <c r="J23" s="232">
        <v>6.23</v>
      </c>
    </row>
    <row r="24" spans="1:10" ht="51">
      <c r="A24" s="236" t="s">
        <v>396</v>
      </c>
      <c r="B24" s="236" t="s">
        <v>408</v>
      </c>
      <c r="C24" s="51" t="s">
        <v>181</v>
      </c>
      <c r="D24" s="51" t="s">
        <v>235</v>
      </c>
      <c r="E24" s="51" t="s">
        <v>239</v>
      </c>
      <c r="F24" s="279" t="s">
        <v>79</v>
      </c>
      <c r="G24" s="232"/>
      <c r="H24" s="232"/>
      <c r="I24" s="231">
        <f>I25+I26</f>
        <v>3527.8</v>
      </c>
      <c r="J24" s="231">
        <f>J25+J26</f>
        <v>3527.8</v>
      </c>
    </row>
    <row r="25" spans="1:10" ht="76.5">
      <c r="A25" s="236" t="s">
        <v>396</v>
      </c>
      <c r="B25" s="236" t="s">
        <v>434</v>
      </c>
      <c r="C25" s="51" t="s">
        <v>181</v>
      </c>
      <c r="D25" s="51" t="s">
        <v>235</v>
      </c>
      <c r="E25" s="51" t="s">
        <v>239</v>
      </c>
      <c r="F25" s="275" t="s">
        <v>435</v>
      </c>
      <c r="G25" s="232"/>
      <c r="H25" s="232"/>
      <c r="I25" s="232">
        <v>2068.64</v>
      </c>
      <c r="J25" s="232">
        <v>2068.64</v>
      </c>
    </row>
    <row r="26" spans="1:10" ht="89.25">
      <c r="A26" s="236" t="s">
        <v>396</v>
      </c>
      <c r="B26" s="236" t="s">
        <v>436</v>
      </c>
      <c r="C26" s="51" t="s">
        <v>181</v>
      </c>
      <c r="D26" s="51" t="s">
        <v>235</v>
      </c>
      <c r="E26" s="51" t="s">
        <v>239</v>
      </c>
      <c r="F26" s="275" t="s">
        <v>437</v>
      </c>
      <c r="G26" s="232"/>
      <c r="H26" s="232"/>
      <c r="I26" s="232">
        <v>1459.16</v>
      </c>
      <c r="J26" s="232">
        <v>1459.16</v>
      </c>
    </row>
    <row r="27" spans="1:10" ht="51">
      <c r="A27" s="236" t="s">
        <v>396</v>
      </c>
      <c r="B27" s="236" t="s">
        <v>409</v>
      </c>
      <c r="C27" s="51" t="s">
        <v>181</v>
      </c>
      <c r="D27" s="51" t="s">
        <v>235</v>
      </c>
      <c r="E27" s="51" t="s">
        <v>239</v>
      </c>
      <c r="F27" s="279" t="s">
        <v>438</v>
      </c>
      <c r="G27" s="232"/>
      <c r="H27" s="232"/>
      <c r="I27" s="231">
        <f>I28+I29</f>
        <v>-414.11</v>
      </c>
      <c r="J27" s="231">
        <f>J28+J29</f>
        <v>-414.11</v>
      </c>
    </row>
    <row r="28" spans="1:10" ht="76.5">
      <c r="A28" s="236" t="s">
        <v>396</v>
      </c>
      <c r="B28" s="236" t="s">
        <v>439</v>
      </c>
      <c r="C28" s="51" t="s">
        <v>181</v>
      </c>
      <c r="D28" s="51" t="s">
        <v>235</v>
      </c>
      <c r="E28" s="51" t="s">
        <v>239</v>
      </c>
      <c r="F28" s="275" t="s">
        <v>440</v>
      </c>
      <c r="G28" s="232"/>
      <c r="H28" s="232"/>
      <c r="I28" s="232">
        <v>-242.83</v>
      </c>
      <c r="J28" s="232">
        <v>-242.83</v>
      </c>
    </row>
    <row r="29" spans="1:10" ht="89.25">
      <c r="A29" s="236" t="s">
        <v>396</v>
      </c>
      <c r="B29" s="236" t="s">
        <v>441</v>
      </c>
      <c r="C29" s="51" t="s">
        <v>181</v>
      </c>
      <c r="D29" s="51" t="s">
        <v>235</v>
      </c>
      <c r="E29" s="51" t="s">
        <v>239</v>
      </c>
      <c r="F29" s="280" t="s">
        <v>442</v>
      </c>
      <c r="G29" s="232"/>
      <c r="H29" s="232"/>
      <c r="I29" s="232">
        <v>-171.28</v>
      </c>
      <c r="J29" s="232">
        <v>-171.28</v>
      </c>
    </row>
    <row r="30" spans="1:10" ht="12.75" customHeight="1">
      <c r="A30" s="226" t="s">
        <v>300</v>
      </c>
      <c r="B30" s="226" t="s">
        <v>233</v>
      </c>
      <c r="C30" s="226" t="s">
        <v>234</v>
      </c>
      <c r="D30" s="226" t="s">
        <v>235</v>
      </c>
      <c r="E30" s="226" t="s">
        <v>236</v>
      </c>
      <c r="F30" s="237" t="s">
        <v>301</v>
      </c>
      <c r="G30" s="228">
        <f>G31</f>
        <v>8</v>
      </c>
      <c r="H30" s="228">
        <f>H31</f>
        <v>0</v>
      </c>
      <c r="I30" s="228">
        <f>I31</f>
        <v>280</v>
      </c>
      <c r="J30" s="228">
        <f>J31</f>
        <v>280</v>
      </c>
    </row>
    <row r="31" spans="1:10" s="190" customFormat="1" ht="13.5" customHeight="1">
      <c r="A31" s="229" t="s">
        <v>300</v>
      </c>
      <c r="B31" s="229" t="s">
        <v>302</v>
      </c>
      <c r="C31" s="229" t="s">
        <v>181</v>
      </c>
      <c r="D31" s="229" t="s">
        <v>235</v>
      </c>
      <c r="E31" s="229" t="s">
        <v>239</v>
      </c>
      <c r="F31" s="235" t="s">
        <v>303</v>
      </c>
      <c r="G31" s="231">
        <f>G32+G33</f>
        <v>8</v>
      </c>
      <c r="H31" s="231">
        <f>H32+H33</f>
        <v>0</v>
      </c>
      <c r="I31" s="231">
        <f>I32+I33</f>
        <v>280</v>
      </c>
      <c r="J31" s="231">
        <f>J32+J33</f>
        <v>280</v>
      </c>
    </row>
    <row r="32" spans="1:10" s="190" customFormat="1" ht="13.5">
      <c r="A32" s="182" t="s">
        <v>300</v>
      </c>
      <c r="B32" s="182" t="s">
        <v>304</v>
      </c>
      <c r="C32" s="182" t="s">
        <v>181</v>
      </c>
      <c r="D32" s="182" t="s">
        <v>235</v>
      </c>
      <c r="E32" s="182" t="s">
        <v>239</v>
      </c>
      <c r="F32" s="234" t="s">
        <v>303</v>
      </c>
      <c r="G32" s="232">
        <v>8</v>
      </c>
      <c r="H32" s="232">
        <v>0</v>
      </c>
      <c r="I32" s="232">
        <v>280</v>
      </c>
      <c r="J32" s="232">
        <v>280</v>
      </c>
    </row>
    <row r="33" spans="1:10" s="191" customFormat="1" ht="24" customHeight="1" hidden="1">
      <c r="A33" s="182" t="s">
        <v>300</v>
      </c>
      <c r="B33" s="182" t="s">
        <v>305</v>
      </c>
      <c r="C33" s="182" t="s">
        <v>181</v>
      </c>
      <c r="D33" s="182" t="s">
        <v>235</v>
      </c>
      <c r="E33" s="182" t="s">
        <v>239</v>
      </c>
      <c r="F33" s="234" t="s">
        <v>306</v>
      </c>
      <c r="G33" s="232"/>
      <c r="H33" s="232"/>
      <c r="I33" s="232"/>
      <c r="J33" s="232"/>
    </row>
    <row r="34" spans="1:10" ht="15" customHeight="1">
      <c r="A34" s="226" t="s">
        <v>307</v>
      </c>
      <c r="B34" s="226" t="s">
        <v>233</v>
      </c>
      <c r="C34" s="226" t="s">
        <v>234</v>
      </c>
      <c r="D34" s="226" t="s">
        <v>235</v>
      </c>
      <c r="E34" s="226" t="s">
        <v>236</v>
      </c>
      <c r="F34" s="227" t="s">
        <v>308</v>
      </c>
      <c r="G34" s="228">
        <f>G35+G36</f>
        <v>3400</v>
      </c>
      <c r="H34" s="228">
        <f>H35+H36</f>
        <v>0</v>
      </c>
      <c r="I34" s="228">
        <f>I35+I36</f>
        <v>6731</v>
      </c>
      <c r="J34" s="228">
        <f>J35+J36</f>
        <v>6781</v>
      </c>
    </row>
    <row r="35" spans="1:10" ht="38.25" customHeight="1">
      <c r="A35" s="182" t="s">
        <v>307</v>
      </c>
      <c r="B35" s="182" t="s">
        <v>309</v>
      </c>
      <c r="C35" s="182" t="s">
        <v>191</v>
      </c>
      <c r="D35" s="182" t="s">
        <v>235</v>
      </c>
      <c r="E35" s="182" t="s">
        <v>239</v>
      </c>
      <c r="F35" s="238" t="s">
        <v>365</v>
      </c>
      <c r="G35" s="232">
        <v>550</v>
      </c>
      <c r="H35" s="232">
        <v>0</v>
      </c>
      <c r="I35" s="232">
        <v>1741</v>
      </c>
      <c r="J35" s="232">
        <v>1791</v>
      </c>
    </row>
    <row r="36" spans="1:10" s="187" customFormat="1" ht="12.75">
      <c r="A36" s="229" t="s">
        <v>307</v>
      </c>
      <c r="B36" s="229" t="s">
        <v>310</v>
      </c>
      <c r="C36" s="229" t="s">
        <v>234</v>
      </c>
      <c r="D36" s="229" t="s">
        <v>235</v>
      </c>
      <c r="E36" s="229" t="s">
        <v>239</v>
      </c>
      <c r="F36" s="239" t="s">
        <v>311</v>
      </c>
      <c r="G36" s="231">
        <f>G37+G38</f>
        <v>2850</v>
      </c>
      <c r="H36" s="231">
        <f>H37+H38</f>
        <v>0</v>
      </c>
      <c r="I36" s="231">
        <f>I37+I38</f>
        <v>4990</v>
      </c>
      <c r="J36" s="231">
        <f>J37+J38</f>
        <v>4990</v>
      </c>
    </row>
    <row r="37" spans="1:10" s="187" customFormat="1" ht="27" customHeight="1">
      <c r="A37" s="182" t="s">
        <v>307</v>
      </c>
      <c r="B37" s="182" t="s">
        <v>154</v>
      </c>
      <c r="C37" s="182" t="s">
        <v>191</v>
      </c>
      <c r="D37" s="182" t="s">
        <v>235</v>
      </c>
      <c r="E37" s="182" t="s">
        <v>239</v>
      </c>
      <c r="F37" s="233" t="s">
        <v>155</v>
      </c>
      <c r="G37" s="232">
        <v>2500</v>
      </c>
      <c r="H37" s="232">
        <v>0</v>
      </c>
      <c r="I37" s="232">
        <v>1170</v>
      </c>
      <c r="J37" s="232">
        <v>1170</v>
      </c>
    </row>
    <row r="38" spans="1:10" ht="31.5" customHeight="1">
      <c r="A38" s="182" t="s">
        <v>307</v>
      </c>
      <c r="B38" s="182" t="s">
        <v>156</v>
      </c>
      <c r="C38" s="182" t="s">
        <v>191</v>
      </c>
      <c r="D38" s="182" t="s">
        <v>235</v>
      </c>
      <c r="E38" s="182" t="s">
        <v>239</v>
      </c>
      <c r="F38" s="233" t="s">
        <v>157</v>
      </c>
      <c r="G38" s="232">
        <v>350</v>
      </c>
      <c r="H38" s="232">
        <v>0</v>
      </c>
      <c r="I38" s="232">
        <v>3820</v>
      </c>
      <c r="J38" s="232">
        <v>3820</v>
      </c>
    </row>
    <row r="39" spans="1:10" s="189" customFormat="1" ht="25.5" hidden="1">
      <c r="A39" s="226" t="s">
        <v>313</v>
      </c>
      <c r="B39" s="226" t="s">
        <v>233</v>
      </c>
      <c r="C39" s="226" t="s">
        <v>234</v>
      </c>
      <c r="D39" s="226" t="s">
        <v>235</v>
      </c>
      <c r="E39" s="226" t="s">
        <v>234</v>
      </c>
      <c r="F39" s="174" t="s">
        <v>314</v>
      </c>
      <c r="G39" s="228"/>
      <c r="H39" s="228"/>
      <c r="I39" s="228"/>
      <c r="J39" s="228"/>
    </row>
    <row r="40" spans="1:10" ht="12.75" hidden="1">
      <c r="A40" s="182" t="s">
        <v>313</v>
      </c>
      <c r="B40" s="182" t="s">
        <v>315</v>
      </c>
      <c r="C40" s="182" t="s">
        <v>234</v>
      </c>
      <c r="D40" s="182" t="s">
        <v>235</v>
      </c>
      <c r="E40" s="182" t="s">
        <v>239</v>
      </c>
      <c r="F40" s="238" t="s">
        <v>316</v>
      </c>
      <c r="G40" s="232"/>
      <c r="H40" s="232"/>
      <c r="I40" s="232"/>
      <c r="J40" s="232"/>
    </row>
    <row r="41" spans="1:10" ht="12.75" hidden="1">
      <c r="A41" s="182" t="s">
        <v>313</v>
      </c>
      <c r="B41" s="182" t="s">
        <v>317</v>
      </c>
      <c r="C41" s="182" t="s">
        <v>234</v>
      </c>
      <c r="D41" s="182" t="s">
        <v>235</v>
      </c>
      <c r="E41" s="182" t="s">
        <v>239</v>
      </c>
      <c r="F41" s="238" t="s">
        <v>322</v>
      </c>
      <c r="G41" s="232"/>
      <c r="H41" s="232"/>
      <c r="I41" s="232"/>
      <c r="J41" s="232"/>
    </row>
    <row r="42" spans="1:10" s="189" customFormat="1" ht="30" customHeight="1">
      <c r="A42" s="226" t="s">
        <v>213</v>
      </c>
      <c r="B42" s="226" t="s">
        <v>233</v>
      </c>
      <c r="C42" s="226" t="s">
        <v>234</v>
      </c>
      <c r="D42" s="226" t="s">
        <v>235</v>
      </c>
      <c r="E42" s="226" t="s">
        <v>236</v>
      </c>
      <c r="F42" s="240" t="s">
        <v>324</v>
      </c>
      <c r="G42" s="228">
        <f>G43+G48</f>
        <v>3084.8</v>
      </c>
      <c r="H42" s="228">
        <f>H43+H48</f>
        <v>0</v>
      </c>
      <c r="I42" s="228">
        <f>I43+I48</f>
        <v>2029</v>
      </c>
      <c r="J42" s="228">
        <f>J43+J48</f>
        <v>2029</v>
      </c>
    </row>
    <row r="43" spans="1:10" s="187" customFormat="1" ht="64.5" customHeight="1">
      <c r="A43" s="229" t="s">
        <v>213</v>
      </c>
      <c r="B43" s="229" t="s">
        <v>325</v>
      </c>
      <c r="C43" s="229" t="s">
        <v>234</v>
      </c>
      <c r="D43" s="229" t="s">
        <v>235</v>
      </c>
      <c r="E43" s="229" t="s">
        <v>326</v>
      </c>
      <c r="F43" s="239" t="s">
        <v>327</v>
      </c>
      <c r="G43" s="231">
        <f>G44+G45</f>
        <v>3084.8</v>
      </c>
      <c r="H43" s="231">
        <f>H44+H45</f>
        <v>0</v>
      </c>
      <c r="I43" s="231">
        <f>I44+I45</f>
        <v>2029</v>
      </c>
      <c r="J43" s="231">
        <f>J44+J45</f>
        <v>2029</v>
      </c>
    </row>
    <row r="44" spans="1:10" ht="52.5" customHeight="1">
      <c r="A44" s="182" t="s">
        <v>213</v>
      </c>
      <c r="B44" s="182" t="s">
        <v>328</v>
      </c>
      <c r="C44" s="182" t="s">
        <v>191</v>
      </c>
      <c r="D44" s="182" t="s">
        <v>235</v>
      </c>
      <c r="E44" s="182" t="s">
        <v>326</v>
      </c>
      <c r="F44" s="241" t="s">
        <v>137</v>
      </c>
      <c r="G44" s="232">
        <v>3040</v>
      </c>
      <c r="H44" s="232">
        <v>0</v>
      </c>
      <c r="I44" s="232">
        <v>1900</v>
      </c>
      <c r="J44" s="232">
        <v>1900</v>
      </c>
    </row>
    <row r="45" spans="1:10" ht="56.25" customHeight="1">
      <c r="A45" s="182" t="s">
        <v>213</v>
      </c>
      <c r="B45" s="182" t="s">
        <v>329</v>
      </c>
      <c r="C45" s="182" t="s">
        <v>191</v>
      </c>
      <c r="D45" s="182" t="s">
        <v>235</v>
      </c>
      <c r="E45" s="182" t="s">
        <v>326</v>
      </c>
      <c r="F45" s="242" t="s">
        <v>138</v>
      </c>
      <c r="G45" s="232">
        <v>44.8</v>
      </c>
      <c r="H45" s="232">
        <v>0</v>
      </c>
      <c r="I45" s="232">
        <v>129</v>
      </c>
      <c r="J45" s="232">
        <v>129</v>
      </c>
    </row>
    <row r="46" spans="1:10" ht="27.75" customHeight="1" hidden="1">
      <c r="A46" s="182" t="s">
        <v>213</v>
      </c>
      <c r="B46" s="182" t="s">
        <v>139</v>
      </c>
      <c r="C46" s="182" t="s">
        <v>191</v>
      </c>
      <c r="D46" s="182" t="s">
        <v>235</v>
      </c>
      <c r="E46" s="182" t="s">
        <v>326</v>
      </c>
      <c r="F46" s="242" t="s">
        <v>410</v>
      </c>
      <c r="G46" s="232"/>
      <c r="H46" s="232"/>
      <c r="I46" s="232">
        <v>0</v>
      </c>
      <c r="J46" s="232">
        <v>0</v>
      </c>
    </row>
    <row r="47" spans="1:10" ht="28.5" customHeight="1" hidden="1">
      <c r="A47" s="182" t="s">
        <v>213</v>
      </c>
      <c r="B47" s="182" t="s">
        <v>140</v>
      </c>
      <c r="C47" s="182" t="s">
        <v>191</v>
      </c>
      <c r="D47" s="182" t="s">
        <v>235</v>
      </c>
      <c r="E47" s="182" t="s">
        <v>326</v>
      </c>
      <c r="F47" s="242" t="s">
        <v>411</v>
      </c>
      <c r="G47" s="232"/>
      <c r="H47" s="232"/>
      <c r="I47" s="232"/>
      <c r="J47" s="232"/>
    </row>
    <row r="48" spans="1:10" s="187" customFormat="1" ht="54" customHeight="1" hidden="1">
      <c r="A48" s="229" t="s">
        <v>213</v>
      </c>
      <c r="B48" s="229" t="s">
        <v>330</v>
      </c>
      <c r="C48" s="229" t="s">
        <v>191</v>
      </c>
      <c r="D48" s="229" t="s">
        <v>235</v>
      </c>
      <c r="E48" s="229" t="s">
        <v>326</v>
      </c>
      <c r="F48" s="243" t="s">
        <v>412</v>
      </c>
      <c r="G48" s="231"/>
      <c r="H48" s="231"/>
      <c r="I48" s="231">
        <v>0</v>
      </c>
      <c r="J48" s="231">
        <v>0</v>
      </c>
    </row>
    <row r="49" spans="1:10" s="189" customFormat="1" ht="27" customHeight="1">
      <c r="A49" s="226" t="s">
        <v>331</v>
      </c>
      <c r="B49" s="226" t="s">
        <v>233</v>
      </c>
      <c r="C49" s="226" t="s">
        <v>234</v>
      </c>
      <c r="D49" s="226" t="s">
        <v>235</v>
      </c>
      <c r="E49" s="226" t="s">
        <v>236</v>
      </c>
      <c r="F49" s="109" t="s">
        <v>332</v>
      </c>
      <c r="G49" s="228">
        <f>G50</f>
        <v>40</v>
      </c>
      <c r="H49" s="228">
        <f aca="true" t="shared" si="0" ref="H49:J51">H50</f>
        <v>0</v>
      </c>
      <c r="I49" s="228">
        <f t="shared" si="0"/>
        <v>100</v>
      </c>
      <c r="J49" s="228">
        <f t="shared" si="0"/>
        <v>100</v>
      </c>
    </row>
    <row r="50" spans="1:10" s="187" customFormat="1" ht="12.75">
      <c r="A50" s="229" t="s">
        <v>331</v>
      </c>
      <c r="B50" s="229" t="s">
        <v>333</v>
      </c>
      <c r="C50" s="229" t="s">
        <v>234</v>
      </c>
      <c r="D50" s="229" t="s">
        <v>235</v>
      </c>
      <c r="E50" s="229" t="s">
        <v>334</v>
      </c>
      <c r="F50" s="235" t="s">
        <v>335</v>
      </c>
      <c r="G50" s="231">
        <f>G51</f>
        <v>40</v>
      </c>
      <c r="H50" s="231">
        <f t="shared" si="0"/>
        <v>0</v>
      </c>
      <c r="I50" s="231">
        <f t="shared" si="0"/>
        <v>100</v>
      </c>
      <c r="J50" s="231">
        <f t="shared" si="0"/>
        <v>100</v>
      </c>
    </row>
    <row r="51" spans="1:10" ht="12.75">
      <c r="A51" s="182" t="s">
        <v>331</v>
      </c>
      <c r="B51" s="182" t="s">
        <v>336</v>
      </c>
      <c r="C51" s="182" t="s">
        <v>234</v>
      </c>
      <c r="D51" s="182" t="s">
        <v>235</v>
      </c>
      <c r="E51" s="182" t="s">
        <v>334</v>
      </c>
      <c r="F51" s="129" t="s">
        <v>337</v>
      </c>
      <c r="G51" s="232">
        <f>G52</f>
        <v>40</v>
      </c>
      <c r="H51" s="232">
        <f t="shared" si="0"/>
        <v>0</v>
      </c>
      <c r="I51" s="232">
        <f t="shared" si="0"/>
        <v>100</v>
      </c>
      <c r="J51" s="232">
        <f t="shared" si="0"/>
        <v>100</v>
      </c>
    </row>
    <row r="52" spans="1:10" ht="27" customHeight="1">
      <c r="A52" s="182" t="s">
        <v>331</v>
      </c>
      <c r="B52" s="182" t="s">
        <v>338</v>
      </c>
      <c r="C52" s="182" t="s">
        <v>191</v>
      </c>
      <c r="D52" s="182" t="s">
        <v>235</v>
      </c>
      <c r="E52" s="182" t="s">
        <v>334</v>
      </c>
      <c r="F52" s="129" t="s">
        <v>141</v>
      </c>
      <c r="G52" s="232">
        <v>40</v>
      </c>
      <c r="H52" s="232">
        <v>0</v>
      </c>
      <c r="I52" s="232">
        <v>100</v>
      </c>
      <c r="J52" s="232">
        <v>100</v>
      </c>
    </row>
    <row r="53" spans="1:10" ht="18" customHeight="1" hidden="1">
      <c r="A53" s="182" t="s">
        <v>331</v>
      </c>
      <c r="B53" s="182" t="s">
        <v>142</v>
      </c>
      <c r="C53" s="182" t="s">
        <v>191</v>
      </c>
      <c r="D53" s="182" t="s">
        <v>235</v>
      </c>
      <c r="E53" s="182" t="s">
        <v>334</v>
      </c>
      <c r="F53" s="129" t="s">
        <v>0</v>
      </c>
      <c r="G53" s="232"/>
      <c r="H53" s="232"/>
      <c r="I53" s="232">
        <v>0</v>
      </c>
      <c r="J53" s="232">
        <v>0</v>
      </c>
    </row>
    <row r="54" spans="1:10" ht="26.25" customHeight="1">
      <c r="A54" s="226" t="s">
        <v>339</v>
      </c>
      <c r="B54" s="226" t="s">
        <v>233</v>
      </c>
      <c r="C54" s="226" t="s">
        <v>234</v>
      </c>
      <c r="D54" s="226" t="s">
        <v>235</v>
      </c>
      <c r="E54" s="226" t="s">
        <v>236</v>
      </c>
      <c r="F54" s="244" t="s">
        <v>340</v>
      </c>
      <c r="G54" s="228">
        <f>G63+G56</f>
        <v>450</v>
      </c>
      <c r="H54" s="228">
        <f>H63+H56</f>
        <v>0</v>
      </c>
      <c r="I54" s="228">
        <f>I63+I56</f>
        <v>440</v>
      </c>
      <c r="J54" s="228">
        <f>J63+J56</f>
        <v>440</v>
      </c>
    </row>
    <row r="55" spans="1:10" ht="27.75" customHeight="1" hidden="1">
      <c r="A55" s="182" t="s">
        <v>339</v>
      </c>
      <c r="B55" s="182" t="s">
        <v>346</v>
      </c>
      <c r="C55" s="182" t="s">
        <v>191</v>
      </c>
      <c r="D55" s="182" t="s">
        <v>235</v>
      </c>
      <c r="E55" s="182" t="s">
        <v>400</v>
      </c>
      <c r="F55" s="221" t="s">
        <v>1</v>
      </c>
      <c r="G55" s="232"/>
      <c r="H55" s="232"/>
      <c r="I55" s="232">
        <v>0</v>
      </c>
      <c r="J55" s="232">
        <v>0</v>
      </c>
    </row>
    <row r="56" spans="1:10" ht="63" customHeight="1" hidden="1">
      <c r="A56" s="182" t="s">
        <v>339</v>
      </c>
      <c r="B56" s="182" t="s">
        <v>399</v>
      </c>
      <c r="C56" s="182" t="s">
        <v>191</v>
      </c>
      <c r="D56" s="182" t="s">
        <v>235</v>
      </c>
      <c r="E56" s="182" t="s">
        <v>400</v>
      </c>
      <c r="F56" s="241" t="s">
        <v>143</v>
      </c>
      <c r="G56" s="232">
        <v>0</v>
      </c>
      <c r="H56" s="232">
        <v>0</v>
      </c>
      <c r="I56" s="232"/>
      <c r="J56" s="232"/>
    </row>
    <row r="57" spans="1:10" ht="69" customHeight="1" hidden="1">
      <c r="A57" s="182" t="s">
        <v>339</v>
      </c>
      <c r="B57" s="182" t="s">
        <v>144</v>
      </c>
      <c r="C57" s="182" t="s">
        <v>191</v>
      </c>
      <c r="D57" s="182" t="s">
        <v>235</v>
      </c>
      <c r="E57" s="182" t="s">
        <v>400</v>
      </c>
      <c r="F57" s="221" t="s">
        <v>3</v>
      </c>
      <c r="G57" s="232"/>
      <c r="H57" s="232"/>
      <c r="I57" s="232">
        <v>0</v>
      </c>
      <c r="J57" s="232">
        <v>0</v>
      </c>
    </row>
    <row r="58" spans="1:10" ht="69" customHeight="1" hidden="1">
      <c r="A58" s="182" t="s">
        <v>339</v>
      </c>
      <c r="B58" s="182" t="s">
        <v>399</v>
      </c>
      <c r="C58" s="182" t="s">
        <v>191</v>
      </c>
      <c r="D58" s="182" t="s">
        <v>235</v>
      </c>
      <c r="E58" s="182" t="s">
        <v>145</v>
      </c>
      <c r="F58" s="221" t="s">
        <v>4</v>
      </c>
      <c r="G58" s="232"/>
      <c r="H58" s="232"/>
      <c r="I58" s="232"/>
      <c r="J58" s="232"/>
    </row>
    <row r="59" spans="1:10" ht="70.5" customHeight="1" hidden="1">
      <c r="A59" s="182" t="s">
        <v>339</v>
      </c>
      <c r="B59" s="182" t="s">
        <v>144</v>
      </c>
      <c r="C59" s="182" t="s">
        <v>191</v>
      </c>
      <c r="D59" s="182" t="s">
        <v>235</v>
      </c>
      <c r="E59" s="182" t="s">
        <v>145</v>
      </c>
      <c r="F59" s="221" t="s">
        <v>4</v>
      </c>
      <c r="G59" s="232"/>
      <c r="H59" s="232"/>
      <c r="I59" s="232">
        <v>0</v>
      </c>
      <c r="J59" s="232">
        <v>0</v>
      </c>
    </row>
    <row r="60" spans="1:10" ht="42.75" customHeight="1" hidden="1">
      <c r="A60" s="182" t="s">
        <v>339</v>
      </c>
      <c r="B60" s="182" t="s">
        <v>146</v>
      </c>
      <c r="C60" s="182" t="s">
        <v>191</v>
      </c>
      <c r="D60" s="182" t="s">
        <v>235</v>
      </c>
      <c r="E60" s="182" t="s">
        <v>400</v>
      </c>
      <c r="F60" s="221" t="s">
        <v>5</v>
      </c>
      <c r="G60" s="232"/>
      <c r="H60" s="232"/>
      <c r="I60" s="232">
        <v>0</v>
      </c>
      <c r="J60" s="232">
        <v>0</v>
      </c>
    </row>
    <row r="61" spans="1:10" ht="40.5" customHeight="1" hidden="1">
      <c r="A61" s="182" t="s">
        <v>339</v>
      </c>
      <c r="B61" s="182" t="s">
        <v>146</v>
      </c>
      <c r="C61" s="182" t="s">
        <v>191</v>
      </c>
      <c r="D61" s="182" t="s">
        <v>235</v>
      </c>
      <c r="E61" s="182" t="s">
        <v>145</v>
      </c>
      <c r="F61" s="221" t="s">
        <v>6</v>
      </c>
      <c r="G61" s="232"/>
      <c r="H61" s="232"/>
      <c r="I61" s="232">
        <v>0</v>
      </c>
      <c r="J61" s="232">
        <v>0</v>
      </c>
    </row>
    <row r="62" spans="1:10" ht="26.25" customHeight="1" hidden="1">
      <c r="A62" s="182" t="s">
        <v>339</v>
      </c>
      <c r="B62" s="182" t="s">
        <v>317</v>
      </c>
      <c r="C62" s="182" t="s">
        <v>191</v>
      </c>
      <c r="D62" s="182" t="s">
        <v>235</v>
      </c>
      <c r="E62" s="182" t="s">
        <v>147</v>
      </c>
      <c r="F62" s="221" t="s">
        <v>7</v>
      </c>
      <c r="G62" s="232"/>
      <c r="H62" s="232"/>
      <c r="I62" s="232">
        <v>0</v>
      </c>
      <c r="J62" s="232">
        <v>0</v>
      </c>
    </row>
    <row r="63" spans="1:10" ht="41.25" customHeight="1">
      <c r="A63" s="182" t="s">
        <v>339</v>
      </c>
      <c r="B63" s="182" t="s">
        <v>312</v>
      </c>
      <c r="C63" s="182" t="s">
        <v>191</v>
      </c>
      <c r="D63" s="182" t="s">
        <v>235</v>
      </c>
      <c r="E63" s="182" t="s">
        <v>341</v>
      </c>
      <c r="F63" s="241" t="s">
        <v>148</v>
      </c>
      <c r="G63" s="232">
        <v>450</v>
      </c>
      <c r="H63" s="232">
        <v>0</v>
      </c>
      <c r="I63" s="232">
        <v>440</v>
      </c>
      <c r="J63" s="232">
        <v>440</v>
      </c>
    </row>
    <row r="64" spans="1:10" s="189" customFormat="1" ht="16.5" customHeight="1">
      <c r="A64" s="226" t="s">
        <v>401</v>
      </c>
      <c r="B64" s="226" t="s">
        <v>233</v>
      </c>
      <c r="C64" s="226" t="s">
        <v>234</v>
      </c>
      <c r="D64" s="226" t="s">
        <v>235</v>
      </c>
      <c r="E64" s="226" t="s">
        <v>236</v>
      </c>
      <c r="F64" s="244" t="s">
        <v>402</v>
      </c>
      <c r="G64" s="228">
        <f>G73</f>
        <v>50</v>
      </c>
      <c r="H64" s="228">
        <f>H73</f>
        <v>0</v>
      </c>
      <c r="I64" s="228">
        <f>I73</f>
        <v>100</v>
      </c>
      <c r="J64" s="228">
        <f>J73</f>
        <v>100</v>
      </c>
    </row>
    <row r="65" spans="1:10" s="189" customFormat="1" ht="42.75" customHeight="1" hidden="1">
      <c r="A65" s="182" t="s">
        <v>401</v>
      </c>
      <c r="B65" s="182" t="s">
        <v>149</v>
      </c>
      <c r="C65" s="182" t="s">
        <v>191</v>
      </c>
      <c r="D65" s="182" t="s">
        <v>235</v>
      </c>
      <c r="E65" s="182" t="s">
        <v>403</v>
      </c>
      <c r="F65" s="221" t="s">
        <v>10</v>
      </c>
      <c r="G65" s="232"/>
      <c r="H65" s="232"/>
      <c r="I65" s="232"/>
      <c r="J65" s="232"/>
    </row>
    <row r="66" spans="1:10" s="189" customFormat="1" ht="55.5" customHeight="1" hidden="1">
      <c r="A66" s="182" t="s">
        <v>401</v>
      </c>
      <c r="B66" s="182" t="s">
        <v>150</v>
      </c>
      <c r="C66" s="182" t="s">
        <v>191</v>
      </c>
      <c r="D66" s="182" t="s">
        <v>235</v>
      </c>
      <c r="E66" s="182" t="s">
        <v>403</v>
      </c>
      <c r="F66" s="221" t="s">
        <v>11</v>
      </c>
      <c r="G66" s="232"/>
      <c r="H66" s="232"/>
      <c r="I66" s="232"/>
      <c r="J66" s="232"/>
    </row>
    <row r="67" spans="1:10" s="189" customFormat="1" ht="41.25" customHeight="1" hidden="1">
      <c r="A67" s="182" t="s">
        <v>401</v>
      </c>
      <c r="B67" s="182" t="s">
        <v>151</v>
      </c>
      <c r="C67" s="182" t="s">
        <v>191</v>
      </c>
      <c r="D67" s="182" t="s">
        <v>235</v>
      </c>
      <c r="E67" s="182" t="s">
        <v>403</v>
      </c>
      <c r="F67" s="221" t="s">
        <v>12</v>
      </c>
      <c r="G67" s="232"/>
      <c r="H67" s="232"/>
      <c r="I67" s="232"/>
      <c r="J67" s="232"/>
    </row>
    <row r="68" spans="1:10" s="189" customFormat="1" ht="43.5" customHeight="1" hidden="1">
      <c r="A68" s="182" t="s">
        <v>401</v>
      </c>
      <c r="B68" s="182" t="s">
        <v>152</v>
      </c>
      <c r="C68" s="182" t="s">
        <v>191</v>
      </c>
      <c r="D68" s="182" t="s">
        <v>235</v>
      </c>
      <c r="E68" s="182" t="s">
        <v>403</v>
      </c>
      <c r="F68" s="221" t="s">
        <v>13</v>
      </c>
      <c r="G68" s="232"/>
      <c r="H68" s="232"/>
      <c r="I68" s="232"/>
      <c r="J68" s="232"/>
    </row>
    <row r="69" spans="1:10" s="189" customFormat="1" ht="55.5" customHeight="1" hidden="1">
      <c r="A69" s="182" t="s">
        <v>401</v>
      </c>
      <c r="B69" s="182" t="s">
        <v>153</v>
      </c>
      <c r="C69" s="182" t="s">
        <v>191</v>
      </c>
      <c r="D69" s="182" t="s">
        <v>235</v>
      </c>
      <c r="E69" s="182" t="s">
        <v>403</v>
      </c>
      <c r="F69" s="221" t="s">
        <v>158</v>
      </c>
      <c r="G69" s="232"/>
      <c r="H69" s="232"/>
      <c r="I69" s="232"/>
      <c r="J69" s="232"/>
    </row>
    <row r="70" spans="1:10" s="189" customFormat="1" ht="54" customHeight="1" hidden="1">
      <c r="A70" s="182" t="s">
        <v>401</v>
      </c>
      <c r="B70" s="182" t="s">
        <v>159</v>
      </c>
      <c r="C70" s="182" t="s">
        <v>191</v>
      </c>
      <c r="D70" s="182" t="s">
        <v>235</v>
      </c>
      <c r="E70" s="182" t="s">
        <v>403</v>
      </c>
      <c r="F70" s="221" t="s">
        <v>14</v>
      </c>
      <c r="G70" s="232"/>
      <c r="H70" s="232"/>
      <c r="I70" s="232"/>
      <c r="J70" s="232"/>
    </row>
    <row r="71" spans="1:10" s="189" customFormat="1" ht="69" customHeight="1" hidden="1">
      <c r="A71" s="182" t="s">
        <v>401</v>
      </c>
      <c r="B71" s="182" t="s">
        <v>160</v>
      </c>
      <c r="C71" s="182" t="s">
        <v>191</v>
      </c>
      <c r="D71" s="182" t="s">
        <v>235</v>
      </c>
      <c r="E71" s="182" t="s">
        <v>403</v>
      </c>
      <c r="F71" s="221" t="s">
        <v>15</v>
      </c>
      <c r="G71" s="232"/>
      <c r="H71" s="232"/>
      <c r="I71" s="232"/>
      <c r="J71" s="232"/>
    </row>
    <row r="72" spans="1:10" s="189" customFormat="1" ht="68.25" customHeight="1" hidden="1">
      <c r="A72" s="182" t="s">
        <v>401</v>
      </c>
      <c r="B72" s="182" t="s">
        <v>161</v>
      </c>
      <c r="C72" s="182" t="s">
        <v>182</v>
      </c>
      <c r="D72" s="182" t="s">
        <v>235</v>
      </c>
      <c r="E72" s="182" t="s">
        <v>403</v>
      </c>
      <c r="F72" s="221" t="s">
        <v>15</v>
      </c>
      <c r="G72" s="232"/>
      <c r="H72" s="232"/>
      <c r="I72" s="232"/>
      <c r="J72" s="232"/>
    </row>
    <row r="73" spans="1:10" ht="51.75" customHeight="1">
      <c r="A73" s="229" t="s">
        <v>401</v>
      </c>
      <c r="B73" s="229" t="s">
        <v>455</v>
      </c>
      <c r="C73" s="229" t="s">
        <v>234</v>
      </c>
      <c r="D73" s="229" t="s">
        <v>235</v>
      </c>
      <c r="E73" s="229" t="s">
        <v>403</v>
      </c>
      <c r="F73" s="253" t="s">
        <v>456</v>
      </c>
      <c r="G73" s="231">
        <f>G74</f>
        <v>50</v>
      </c>
      <c r="H73" s="231">
        <f>H74</f>
        <v>0</v>
      </c>
      <c r="I73" s="231">
        <f>I74</f>
        <v>100</v>
      </c>
      <c r="J73" s="231">
        <f>J74</f>
        <v>100</v>
      </c>
    </row>
    <row r="74" spans="1:10" ht="51.75" customHeight="1">
      <c r="A74" s="182" t="s">
        <v>401</v>
      </c>
      <c r="B74" s="182" t="s">
        <v>455</v>
      </c>
      <c r="C74" s="182" t="s">
        <v>191</v>
      </c>
      <c r="D74" s="182" t="s">
        <v>235</v>
      </c>
      <c r="E74" s="182" t="s">
        <v>403</v>
      </c>
      <c r="F74" s="221" t="s">
        <v>457</v>
      </c>
      <c r="G74" s="232">
        <v>50</v>
      </c>
      <c r="H74" s="232">
        <v>0</v>
      </c>
      <c r="I74" s="232">
        <v>100</v>
      </c>
      <c r="J74" s="232">
        <v>100</v>
      </c>
    </row>
    <row r="75" spans="1:10" s="189" customFormat="1" ht="12.75" hidden="1">
      <c r="A75" s="226" t="s">
        <v>342</v>
      </c>
      <c r="B75" s="226" t="s">
        <v>233</v>
      </c>
      <c r="C75" s="226" t="s">
        <v>191</v>
      </c>
      <c r="D75" s="226" t="s">
        <v>235</v>
      </c>
      <c r="E75" s="226" t="s">
        <v>236</v>
      </c>
      <c r="F75" s="244" t="s">
        <v>343</v>
      </c>
      <c r="G75" s="228">
        <f>G76+G78</f>
        <v>0</v>
      </c>
      <c r="H75" s="228">
        <f>H76+H78</f>
        <v>0</v>
      </c>
      <c r="I75" s="228">
        <f>I76+I78</f>
        <v>0</v>
      </c>
      <c r="J75" s="228">
        <f>J76+J78</f>
        <v>0</v>
      </c>
    </row>
    <row r="76" spans="1:10" ht="12.75" hidden="1">
      <c r="A76" s="229" t="s">
        <v>342</v>
      </c>
      <c r="B76" s="229" t="s">
        <v>333</v>
      </c>
      <c r="C76" s="229" t="s">
        <v>191</v>
      </c>
      <c r="D76" s="229" t="s">
        <v>235</v>
      </c>
      <c r="E76" s="229" t="s">
        <v>344</v>
      </c>
      <c r="F76" s="243" t="s">
        <v>345</v>
      </c>
      <c r="G76" s="231">
        <f>G77</f>
        <v>0</v>
      </c>
      <c r="H76" s="231">
        <f>H77</f>
        <v>0</v>
      </c>
      <c r="I76" s="231">
        <f>I77</f>
        <v>0</v>
      </c>
      <c r="J76" s="231">
        <f>J77</f>
        <v>0</v>
      </c>
    </row>
    <row r="77" spans="1:10" ht="24" customHeight="1" hidden="1">
      <c r="A77" s="182" t="s">
        <v>342</v>
      </c>
      <c r="B77" s="182" t="s">
        <v>346</v>
      </c>
      <c r="C77" s="182" t="s">
        <v>191</v>
      </c>
      <c r="D77" s="182" t="s">
        <v>235</v>
      </c>
      <c r="E77" s="182" t="s">
        <v>344</v>
      </c>
      <c r="F77" s="241" t="s">
        <v>16</v>
      </c>
      <c r="G77" s="232"/>
      <c r="H77" s="232"/>
      <c r="I77" s="232"/>
      <c r="J77" s="232"/>
    </row>
    <row r="78" spans="1:10" ht="12.75" customHeight="1" hidden="1">
      <c r="A78" s="182" t="s">
        <v>342</v>
      </c>
      <c r="B78" s="182" t="s">
        <v>347</v>
      </c>
      <c r="C78" s="182" t="s">
        <v>191</v>
      </c>
      <c r="D78" s="182" t="s">
        <v>235</v>
      </c>
      <c r="E78" s="182" t="s">
        <v>344</v>
      </c>
      <c r="F78" s="241" t="s">
        <v>162</v>
      </c>
      <c r="G78" s="232"/>
      <c r="H78" s="232"/>
      <c r="I78" s="232"/>
      <c r="J78" s="232"/>
    </row>
    <row r="79" spans="1:10" s="189" customFormat="1" ht="14.25" customHeight="1">
      <c r="A79" s="415" t="s">
        <v>348</v>
      </c>
      <c r="B79" s="416"/>
      <c r="C79" s="416"/>
      <c r="D79" s="416"/>
      <c r="E79" s="416"/>
      <c r="F79" s="417"/>
      <c r="G79" s="245" t="e">
        <f>G11+G17+G30+G34+G42+G49+G54+G64+G75</f>
        <v>#REF!</v>
      </c>
      <c r="H79" s="245" t="e">
        <f>H11+H17+H30+H34+H42+H49+H54+H64+H75</f>
        <v>#REF!</v>
      </c>
      <c r="I79" s="245">
        <f>I11+I17+I30+I34+I42+I49+I54+I64+I75</f>
        <v>24736.16</v>
      </c>
      <c r="J79" s="245">
        <f>J11+J17+J30+J34+J42+J49+J54+J64+J75</f>
        <v>25361.16</v>
      </c>
    </row>
    <row r="80" spans="1:10" s="189" customFormat="1" ht="12.75">
      <c r="A80" s="418" t="s">
        <v>349</v>
      </c>
      <c r="B80" s="418"/>
      <c r="C80" s="418"/>
      <c r="D80" s="418"/>
      <c r="E80" s="418"/>
      <c r="F80" s="418"/>
      <c r="G80" s="246" t="e">
        <f>G81+G86+G103+G111+G120</f>
        <v>#REF!</v>
      </c>
      <c r="H80" s="246" t="e">
        <f>H81+H86+H103+H111+H120</f>
        <v>#REF!</v>
      </c>
      <c r="I80" s="281">
        <f>I81+I86+I103+I111</f>
        <v>6837.099999999999</v>
      </c>
      <c r="J80" s="281">
        <f>J81+J86+J103+J111</f>
        <v>6850.599999999999</v>
      </c>
    </row>
    <row r="81" spans="1:10" s="189" customFormat="1" ht="12.75">
      <c r="A81" s="247" t="s">
        <v>350</v>
      </c>
      <c r="B81" s="247" t="s">
        <v>96</v>
      </c>
      <c r="C81" s="247" t="s">
        <v>234</v>
      </c>
      <c r="D81" s="247" t="s">
        <v>235</v>
      </c>
      <c r="E81" s="247" t="s">
        <v>236</v>
      </c>
      <c r="F81" s="248" t="s">
        <v>97</v>
      </c>
      <c r="G81" s="246">
        <f>G82+G83</f>
        <v>1959</v>
      </c>
      <c r="H81" s="246">
        <f>H82+H83</f>
        <v>-1</v>
      </c>
      <c r="I81" s="246">
        <f>I82+I83+I85+I84</f>
        <v>5103.9</v>
      </c>
      <c r="J81" s="246">
        <f>J82+J83+J85+J84</f>
        <v>5103.9</v>
      </c>
    </row>
    <row r="82" spans="1:10" ht="25.5">
      <c r="A82" s="182" t="s">
        <v>350</v>
      </c>
      <c r="B82" s="182" t="s">
        <v>102</v>
      </c>
      <c r="C82" s="182" t="s">
        <v>191</v>
      </c>
      <c r="D82" s="182" t="s">
        <v>235</v>
      </c>
      <c r="E82" s="182" t="s">
        <v>422</v>
      </c>
      <c r="F82" s="221" t="s">
        <v>513</v>
      </c>
      <c r="G82" s="249">
        <v>946</v>
      </c>
      <c r="H82" s="249">
        <v>1012</v>
      </c>
      <c r="I82" s="249">
        <v>5078</v>
      </c>
      <c r="J82" s="249">
        <v>5078</v>
      </c>
    </row>
    <row r="83" spans="1:10" ht="25.5">
      <c r="A83" s="182" t="s">
        <v>350</v>
      </c>
      <c r="B83" s="182" t="s">
        <v>246</v>
      </c>
      <c r="C83" s="182" t="s">
        <v>191</v>
      </c>
      <c r="D83" s="182" t="s">
        <v>235</v>
      </c>
      <c r="E83" s="182" t="s">
        <v>422</v>
      </c>
      <c r="F83" s="221" t="s">
        <v>17</v>
      </c>
      <c r="G83" s="249">
        <v>1013</v>
      </c>
      <c r="H83" s="249">
        <v>-1013</v>
      </c>
      <c r="I83" s="249">
        <v>25.9</v>
      </c>
      <c r="J83" s="249">
        <v>25.9</v>
      </c>
    </row>
    <row r="84" spans="1:10" ht="25.5" hidden="1">
      <c r="A84" s="182" t="s">
        <v>350</v>
      </c>
      <c r="B84" s="182" t="s">
        <v>443</v>
      </c>
      <c r="C84" s="182" t="s">
        <v>191</v>
      </c>
      <c r="D84" s="182" t="s">
        <v>235</v>
      </c>
      <c r="E84" s="182" t="s">
        <v>422</v>
      </c>
      <c r="F84" s="220" t="s">
        <v>444</v>
      </c>
      <c r="G84" s="249"/>
      <c r="H84" s="249"/>
      <c r="I84" s="249"/>
      <c r="J84" s="249"/>
    </row>
    <row r="85" spans="1:10" ht="12.75" hidden="1">
      <c r="A85" s="182" t="s">
        <v>350</v>
      </c>
      <c r="B85" s="182" t="s">
        <v>445</v>
      </c>
      <c r="C85" s="182" t="s">
        <v>191</v>
      </c>
      <c r="D85" s="182" t="s">
        <v>235</v>
      </c>
      <c r="E85" s="182" t="s">
        <v>422</v>
      </c>
      <c r="F85" s="221" t="s">
        <v>18</v>
      </c>
      <c r="G85" s="249"/>
      <c r="H85" s="249"/>
      <c r="I85" s="249"/>
      <c r="J85" s="249"/>
    </row>
    <row r="86" spans="1:10" s="189" customFormat="1" ht="25.5">
      <c r="A86" s="226" t="s">
        <v>350</v>
      </c>
      <c r="B86" s="226" t="s">
        <v>446</v>
      </c>
      <c r="C86" s="226" t="s">
        <v>234</v>
      </c>
      <c r="D86" s="226" t="s">
        <v>390</v>
      </c>
      <c r="E86" s="226" t="s">
        <v>422</v>
      </c>
      <c r="F86" s="250" t="s">
        <v>447</v>
      </c>
      <c r="G86" s="246">
        <f>G99+G87+G91</f>
        <v>0</v>
      </c>
      <c r="H86" s="246">
        <f>H99+H87+H91</f>
        <v>0</v>
      </c>
      <c r="I86" s="282">
        <f>I87+I90+I95+I101+I93+I99</f>
        <v>1263.8</v>
      </c>
      <c r="J86" s="282">
        <f>J87+J90+J95+J101+J93+J99</f>
        <v>1263.8</v>
      </c>
    </row>
    <row r="87" spans="1:10" s="189" customFormat="1" ht="64.5" customHeight="1" hidden="1">
      <c r="A87" s="229" t="s">
        <v>350</v>
      </c>
      <c r="B87" s="229" t="s">
        <v>446</v>
      </c>
      <c r="C87" s="229" t="s">
        <v>234</v>
      </c>
      <c r="D87" s="229" t="s">
        <v>235</v>
      </c>
      <c r="E87" s="229" t="s">
        <v>422</v>
      </c>
      <c r="F87" s="279" t="s">
        <v>501</v>
      </c>
      <c r="G87" s="251">
        <f>G88</f>
        <v>0</v>
      </c>
      <c r="H87" s="251">
        <f>H88</f>
        <v>0</v>
      </c>
      <c r="I87" s="251">
        <f>I88+I89</f>
        <v>0</v>
      </c>
      <c r="J87" s="251">
        <f>J88+J89</f>
        <v>0</v>
      </c>
    </row>
    <row r="88" spans="1:10" s="189" customFormat="1" ht="81" customHeight="1" hidden="1">
      <c r="A88" s="182" t="s">
        <v>350</v>
      </c>
      <c r="B88" s="182" t="s">
        <v>452</v>
      </c>
      <c r="C88" s="182" t="s">
        <v>191</v>
      </c>
      <c r="D88" s="182" t="s">
        <v>235</v>
      </c>
      <c r="E88" s="182" t="s">
        <v>422</v>
      </c>
      <c r="F88" s="276" t="s">
        <v>424</v>
      </c>
      <c r="G88" s="249"/>
      <c r="H88" s="249"/>
      <c r="I88" s="249"/>
      <c r="J88" s="249"/>
    </row>
    <row r="89" spans="1:10" s="189" customFormat="1" ht="69.75" customHeight="1" hidden="1">
      <c r="A89" s="182" t="s">
        <v>350</v>
      </c>
      <c r="B89" s="182" t="s">
        <v>500</v>
      </c>
      <c r="C89" s="182" t="s">
        <v>191</v>
      </c>
      <c r="D89" s="182" t="s">
        <v>235</v>
      </c>
      <c r="E89" s="182" t="s">
        <v>422</v>
      </c>
      <c r="F89" s="275" t="s">
        <v>499</v>
      </c>
      <c r="G89" s="249"/>
      <c r="H89" s="249"/>
      <c r="I89" s="249"/>
      <c r="J89" s="249"/>
    </row>
    <row r="90" spans="1:10" s="189" customFormat="1" ht="30" customHeight="1">
      <c r="A90" s="182" t="s">
        <v>350</v>
      </c>
      <c r="B90" s="182" t="s">
        <v>244</v>
      </c>
      <c r="C90" s="182" t="s">
        <v>234</v>
      </c>
      <c r="D90" s="182" t="s">
        <v>235</v>
      </c>
      <c r="E90" s="182" t="s">
        <v>422</v>
      </c>
      <c r="F90" s="262" t="s">
        <v>245</v>
      </c>
      <c r="G90" s="249"/>
      <c r="H90" s="249"/>
      <c r="I90" s="283">
        <f>I91+I92</f>
        <v>1263.8</v>
      </c>
      <c r="J90" s="283">
        <f>J91+J92</f>
        <v>1263.8</v>
      </c>
    </row>
    <row r="91" spans="1:10" s="189" customFormat="1" ht="25.5" customHeight="1">
      <c r="A91" s="182" t="s">
        <v>350</v>
      </c>
      <c r="B91" s="182" t="s">
        <v>244</v>
      </c>
      <c r="C91" s="182" t="s">
        <v>191</v>
      </c>
      <c r="D91" s="182" t="s">
        <v>235</v>
      </c>
      <c r="E91" s="182" t="s">
        <v>422</v>
      </c>
      <c r="F91" s="252" t="s">
        <v>514</v>
      </c>
      <c r="G91" s="249"/>
      <c r="H91" s="249"/>
      <c r="I91" s="283">
        <v>1263.8</v>
      </c>
      <c r="J91" s="283">
        <v>1263.8</v>
      </c>
    </row>
    <row r="92" spans="1:10" s="189" customFormat="1" ht="25.5" customHeight="1" hidden="1">
      <c r="A92" s="182" t="s">
        <v>350</v>
      </c>
      <c r="B92" s="182" t="s">
        <v>244</v>
      </c>
      <c r="C92" s="182" t="s">
        <v>191</v>
      </c>
      <c r="D92" s="182" t="s">
        <v>235</v>
      </c>
      <c r="E92" s="182" t="s">
        <v>422</v>
      </c>
      <c r="F92" s="252" t="s">
        <v>515</v>
      </c>
      <c r="G92" s="249"/>
      <c r="H92" s="249"/>
      <c r="I92" s="283"/>
      <c r="J92" s="283"/>
    </row>
    <row r="93" spans="1:10" s="189" customFormat="1" ht="39" customHeight="1" hidden="1">
      <c r="A93" s="182" t="s">
        <v>350</v>
      </c>
      <c r="B93" s="182" t="s">
        <v>448</v>
      </c>
      <c r="C93" s="182" t="s">
        <v>234</v>
      </c>
      <c r="D93" s="182" t="s">
        <v>235</v>
      </c>
      <c r="E93" s="182" t="s">
        <v>422</v>
      </c>
      <c r="F93" s="284" t="s">
        <v>449</v>
      </c>
      <c r="G93" s="249"/>
      <c r="H93" s="249"/>
      <c r="I93" s="283">
        <f>I94</f>
        <v>0</v>
      </c>
      <c r="J93" s="283">
        <f>J94</f>
        <v>0</v>
      </c>
    </row>
    <row r="94" spans="1:10" s="189" customFormat="1" ht="36.75" customHeight="1" hidden="1">
      <c r="A94" s="182" t="s">
        <v>350</v>
      </c>
      <c r="B94" s="182" t="s">
        <v>448</v>
      </c>
      <c r="C94" s="182" t="s">
        <v>191</v>
      </c>
      <c r="D94" s="182" t="s">
        <v>235</v>
      </c>
      <c r="E94" s="182" t="s">
        <v>422</v>
      </c>
      <c r="F94" s="277" t="s">
        <v>425</v>
      </c>
      <c r="G94" s="249"/>
      <c r="H94" s="249"/>
      <c r="I94" s="283"/>
      <c r="J94" s="283"/>
    </row>
    <row r="95" spans="1:10" s="189" customFormat="1" ht="38.25" customHeight="1" hidden="1">
      <c r="A95" s="182" t="s">
        <v>350</v>
      </c>
      <c r="B95" s="229" t="s">
        <v>450</v>
      </c>
      <c r="C95" s="182" t="s">
        <v>234</v>
      </c>
      <c r="D95" s="182" t="s">
        <v>235</v>
      </c>
      <c r="E95" s="182" t="s">
        <v>422</v>
      </c>
      <c r="F95" s="279" t="s">
        <v>451</v>
      </c>
      <c r="G95" s="249"/>
      <c r="H95" s="249"/>
      <c r="I95" s="249">
        <f>I96</f>
        <v>0</v>
      </c>
      <c r="J95" s="249">
        <f>J96</f>
        <v>0</v>
      </c>
    </row>
    <row r="96" spans="1:10" s="189" customFormat="1" ht="45" customHeight="1" hidden="1">
      <c r="A96" s="182" t="s">
        <v>350</v>
      </c>
      <c r="B96" s="182" t="s">
        <v>450</v>
      </c>
      <c r="C96" s="182" t="s">
        <v>191</v>
      </c>
      <c r="D96" s="182" t="s">
        <v>235</v>
      </c>
      <c r="E96" s="182" t="s">
        <v>422</v>
      </c>
      <c r="F96" s="275" t="s">
        <v>423</v>
      </c>
      <c r="G96" s="249"/>
      <c r="H96" s="249"/>
      <c r="I96" s="249"/>
      <c r="J96" s="249"/>
    </row>
    <row r="97" spans="1:10" s="189" customFormat="1" ht="12.75" hidden="1">
      <c r="A97" s="182"/>
      <c r="B97" s="182"/>
      <c r="C97" s="182"/>
      <c r="D97" s="182"/>
      <c r="E97" s="182"/>
      <c r="F97" s="221"/>
      <c r="G97" s="249"/>
      <c r="H97" s="249"/>
      <c r="I97" s="249"/>
      <c r="J97" s="249"/>
    </row>
    <row r="98" spans="1:10" s="189" customFormat="1" ht="69.75" customHeight="1" hidden="1">
      <c r="A98" s="182"/>
      <c r="B98" s="182"/>
      <c r="C98" s="182"/>
      <c r="D98" s="182"/>
      <c r="E98" s="182"/>
      <c r="F98" s="221"/>
      <c r="G98" s="249"/>
      <c r="H98" s="249"/>
      <c r="I98" s="249"/>
      <c r="J98" s="249"/>
    </row>
    <row r="99" spans="1:10" s="189" customFormat="1" ht="72" hidden="1">
      <c r="A99" s="285" t="s">
        <v>350</v>
      </c>
      <c r="B99" s="285" t="s">
        <v>452</v>
      </c>
      <c r="C99" s="285" t="s">
        <v>234</v>
      </c>
      <c r="D99" s="285" t="s">
        <v>235</v>
      </c>
      <c r="E99" s="285" t="s">
        <v>422</v>
      </c>
      <c r="F99" s="276" t="s">
        <v>453</v>
      </c>
      <c r="G99" s="249">
        <f>G100</f>
        <v>0</v>
      </c>
      <c r="H99" s="249">
        <f>H100</f>
        <v>0</v>
      </c>
      <c r="I99" s="249">
        <f>I100</f>
        <v>0</v>
      </c>
      <c r="J99" s="249">
        <f>J100</f>
        <v>0</v>
      </c>
    </row>
    <row r="100" spans="1:10" s="189" customFormat="1" ht="72" hidden="1">
      <c r="A100" s="285" t="s">
        <v>350</v>
      </c>
      <c r="B100" s="285" t="s">
        <v>452</v>
      </c>
      <c r="C100" s="285" t="s">
        <v>191</v>
      </c>
      <c r="D100" s="285" t="s">
        <v>235</v>
      </c>
      <c r="E100" s="285" t="s">
        <v>422</v>
      </c>
      <c r="F100" s="276" t="s">
        <v>424</v>
      </c>
      <c r="G100" s="249"/>
      <c r="H100" s="249"/>
      <c r="I100" s="249"/>
      <c r="J100" s="249"/>
    </row>
    <row r="101" spans="1:10" s="189" customFormat="1" ht="78" customHeight="1" hidden="1">
      <c r="A101" s="182" t="s">
        <v>350</v>
      </c>
      <c r="B101" s="182" t="s">
        <v>452</v>
      </c>
      <c r="C101" s="182" t="s">
        <v>234</v>
      </c>
      <c r="D101" s="182" t="s">
        <v>235</v>
      </c>
      <c r="E101" s="182" t="s">
        <v>422</v>
      </c>
      <c r="F101" s="276" t="s">
        <v>453</v>
      </c>
      <c r="G101" s="232"/>
      <c r="H101" s="232"/>
      <c r="I101" s="232">
        <f>I102</f>
        <v>0</v>
      </c>
      <c r="J101" s="232">
        <f>J102</f>
        <v>0</v>
      </c>
    </row>
    <row r="102" spans="1:10" s="189" customFormat="1" ht="84.75" customHeight="1" hidden="1">
      <c r="A102" s="182" t="s">
        <v>350</v>
      </c>
      <c r="B102" s="182" t="s">
        <v>452</v>
      </c>
      <c r="C102" s="182" t="s">
        <v>191</v>
      </c>
      <c r="D102" s="182" t="s">
        <v>235</v>
      </c>
      <c r="E102" s="182" t="s">
        <v>422</v>
      </c>
      <c r="F102" s="276" t="s">
        <v>424</v>
      </c>
      <c r="G102" s="232"/>
      <c r="H102" s="232"/>
      <c r="I102" s="232"/>
      <c r="J102" s="232"/>
    </row>
    <row r="103" spans="1:10" s="189" customFormat="1" ht="17.25" customHeight="1">
      <c r="A103" s="226" t="s">
        <v>350</v>
      </c>
      <c r="B103" s="226" t="s">
        <v>98</v>
      </c>
      <c r="C103" s="226" t="s">
        <v>234</v>
      </c>
      <c r="D103" s="226" t="s">
        <v>235</v>
      </c>
      <c r="E103" s="226" t="s">
        <v>422</v>
      </c>
      <c r="F103" s="250" t="s">
        <v>8</v>
      </c>
      <c r="G103" s="246" t="e">
        <f>G109+#REF!+#REF!</f>
        <v>#REF!</v>
      </c>
      <c r="H103" s="246" t="e">
        <f>H109+#REF!+#REF!</f>
        <v>#REF!</v>
      </c>
      <c r="I103" s="246">
        <f>I104+I108+I109</f>
        <v>469.40000000000003</v>
      </c>
      <c r="J103" s="246">
        <f>J104+J108+J109</f>
        <v>482.90000000000003</v>
      </c>
    </row>
    <row r="104" spans="1:10" s="187" customFormat="1" ht="30" customHeight="1">
      <c r="A104" s="229" t="s">
        <v>350</v>
      </c>
      <c r="B104" s="229" t="s">
        <v>99</v>
      </c>
      <c r="C104" s="229" t="s">
        <v>234</v>
      </c>
      <c r="D104" s="229" t="s">
        <v>235</v>
      </c>
      <c r="E104" s="229" t="s">
        <v>422</v>
      </c>
      <c r="F104" s="253" t="s">
        <v>9</v>
      </c>
      <c r="G104" s="231"/>
      <c r="H104" s="231"/>
      <c r="I104" s="231">
        <f>I105</f>
        <v>11.1</v>
      </c>
      <c r="J104" s="231">
        <f>J105</f>
        <v>11.1</v>
      </c>
    </row>
    <row r="105" spans="1:10" ht="28.5" customHeight="1">
      <c r="A105" s="182" t="s">
        <v>350</v>
      </c>
      <c r="B105" s="182" t="s">
        <v>99</v>
      </c>
      <c r="C105" s="182" t="s">
        <v>191</v>
      </c>
      <c r="D105" s="182" t="s">
        <v>235</v>
      </c>
      <c r="E105" s="182" t="s">
        <v>422</v>
      </c>
      <c r="F105" s="221" t="s">
        <v>74</v>
      </c>
      <c r="G105" s="254">
        <f>G106+G107</f>
        <v>3.2</v>
      </c>
      <c r="H105" s="254">
        <v>0</v>
      </c>
      <c r="I105" s="232">
        <f>I106+I107</f>
        <v>11.1</v>
      </c>
      <c r="J105" s="232">
        <f>J106+J107</f>
        <v>11.1</v>
      </c>
    </row>
    <row r="106" spans="1:10" ht="31.5" customHeight="1">
      <c r="A106" s="182" t="s">
        <v>350</v>
      </c>
      <c r="B106" s="182" t="s">
        <v>99</v>
      </c>
      <c r="C106" s="182" t="s">
        <v>191</v>
      </c>
      <c r="D106" s="182" t="s">
        <v>235</v>
      </c>
      <c r="E106" s="182" t="s">
        <v>422</v>
      </c>
      <c r="F106" s="255" t="s">
        <v>352</v>
      </c>
      <c r="G106" s="232">
        <v>1</v>
      </c>
      <c r="H106" s="232">
        <v>1</v>
      </c>
      <c r="I106" s="232">
        <v>3.9</v>
      </c>
      <c r="J106" s="232">
        <v>3.9</v>
      </c>
    </row>
    <row r="107" spans="1:10" ht="53.25" customHeight="1">
      <c r="A107" s="182" t="s">
        <v>350</v>
      </c>
      <c r="B107" s="182" t="s">
        <v>99</v>
      </c>
      <c r="C107" s="182" t="s">
        <v>191</v>
      </c>
      <c r="D107" s="182" t="s">
        <v>235</v>
      </c>
      <c r="E107" s="182" t="s">
        <v>422</v>
      </c>
      <c r="F107" s="255" t="s">
        <v>360</v>
      </c>
      <c r="G107" s="232">
        <v>2.2</v>
      </c>
      <c r="H107" s="232">
        <v>2.2</v>
      </c>
      <c r="I107" s="232">
        <v>7.2</v>
      </c>
      <c r="J107" s="232">
        <v>7.2</v>
      </c>
    </row>
    <row r="108" spans="1:10" s="187" customFormat="1" ht="30" customHeight="1">
      <c r="A108" s="182" t="s">
        <v>350</v>
      </c>
      <c r="B108" s="182" t="s">
        <v>100</v>
      </c>
      <c r="C108" s="182" t="s">
        <v>191</v>
      </c>
      <c r="D108" s="182" t="s">
        <v>235</v>
      </c>
      <c r="E108" s="182" t="s">
        <v>422</v>
      </c>
      <c r="F108" s="221" t="s">
        <v>39</v>
      </c>
      <c r="G108" s="231">
        <v>243.6</v>
      </c>
      <c r="H108" s="231">
        <v>0</v>
      </c>
      <c r="I108" s="232">
        <v>378.8</v>
      </c>
      <c r="J108" s="232">
        <v>392.3</v>
      </c>
    </row>
    <row r="109" spans="1:10" s="187" customFormat="1" ht="26.25" customHeight="1">
      <c r="A109" s="182" t="s">
        <v>350</v>
      </c>
      <c r="B109" s="182" t="s">
        <v>101</v>
      </c>
      <c r="C109" s="182" t="s">
        <v>191</v>
      </c>
      <c r="D109" s="182" t="s">
        <v>235</v>
      </c>
      <c r="E109" s="182" t="s">
        <v>422</v>
      </c>
      <c r="F109" s="221" t="s">
        <v>38</v>
      </c>
      <c r="G109" s="231">
        <v>70</v>
      </c>
      <c r="H109" s="231">
        <v>0</v>
      </c>
      <c r="I109" s="232">
        <v>79.5</v>
      </c>
      <c r="J109" s="232">
        <v>79.5</v>
      </c>
    </row>
    <row r="110" spans="1:10" ht="15" customHeight="1" hidden="1">
      <c r="A110" s="182" t="s">
        <v>350</v>
      </c>
      <c r="B110" s="182" t="s">
        <v>164</v>
      </c>
      <c r="C110" s="182" t="s">
        <v>191</v>
      </c>
      <c r="D110" s="182" t="s">
        <v>235</v>
      </c>
      <c r="E110" s="182" t="s">
        <v>351</v>
      </c>
      <c r="F110" s="221" t="s">
        <v>43</v>
      </c>
      <c r="G110" s="232"/>
      <c r="H110" s="232"/>
      <c r="I110" s="232"/>
      <c r="J110" s="232"/>
    </row>
    <row r="111" spans="1:10" ht="12.75" customHeight="1" hidden="1">
      <c r="A111" s="226" t="s">
        <v>350</v>
      </c>
      <c r="B111" s="226" t="s">
        <v>454</v>
      </c>
      <c r="C111" s="226" t="s">
        <v>234</v>
      </c>
      <c r="D111" s="226" t="s">
        <v>235</v>
      </c>
      <c r="E111" s="226" t="s">
        <v>236</v>
      </c>
      <c r="F111" s="256" t="s">
        <v>389</v>
      </c>
      <c r="G111" s="228">
        <f>G113+G118</f>
        <v>0</v>
      </c>
      <c r="H111" s="228">
        <f>H113+H118</f>
        <v>0</v>
      </c>
      <c r="I111" s="228">
        <f>I117</f>
        <v>0</v>
      </c>
      <c r="J111" s="228">
        <f>J117</f>
        <v>0</v>
      </c>
    </row>
    <row r="112" spans="1:10" ht="54.75" customHeight="1" hidden="1">
      <c r="A112" s="182" t="s">
        <v>350</v>
      </c>
      <c r="B112" s="182" t="s">
        <v>165</v>
      </c>
      <c r="C112" s="182" t="s">
        <v>191</v>
      </c>
      <c r="D112" s="182" t="s">
        <v>235</v>
      </c>
      <c r="E112" s="182" t="s">
        <v>351</v>
      </c>
      <c r="F112" s="221" t="s">
        <v>44</v>
      </c>
      <c r="G112" s="232"/>
      <c r="H112" s="232"/>
      <c r="I112" s="232"/>
      <c r="J112" s="232"/>
    </row>
    <row r="113" spans="1:10" s="189" customFormat="1" ht="38.25" hidden="1">
      <c r="A113" s="182" t="s">
        <v>350</v>
      </c>
      <c r="B113" s="182" t="s">
        <v>361</v>
      </c>
      <c r="C113" s="182" t="s">
        <v>191</v>
      </c>
      <c r="D113" s="182" t="s">
        <v>235</v>
      </c>
      <c r="E113" s="182" t="s">
        <v>351</v>
      </c>
      <c r="F113" s="221" t="s">
        <v>45</v>
      </c>
      <c r="G113" s="232"/>
      <c r="H113" s="232"/>
      <c r="I113" s="232"/>
      <c r="J113" s="232"/>
    </row>
    <row r="114" spans="1:10" s="189" customFormat="1" ht="51" hidden="1">
      <c r="A114" s="182" t="s">
        <v>350</v>
      </c>
      <c r="B114" s="182" t="s">
        <v>166</v>
      </c>
      <c r="C114" s="182" t="s">
        <v>191</v>
      </c>
      <c r="D114" s="182" t="s">
        <v>235</v>
      </c>
      <c r="E114" s="182" t="s">
        <v>351</v>
      </c>
      <c r="F114" s="221" t="s">
        <v>47</v>
      </c>
      <c r="G114" s="232"/>
      <c r="H114" s="232"/>
      <c r="I114" s="232"/>
      <c r="J114" s="232"/>
    </row>
    <row r="115" spans="1:10" s="189" customFormat="1" ht="38.25" hidden="1">
      <c r="A115" s="182" t="s">
        <v>350</v>
      </c>
      <c r="B115" s="182" t="s">
        <v>167</v>
      </c>
      <c r="C115" s="182" t="s">
        <v>191</v>
      </c>
      <c r="D115" s="182" t="s">
        <v>235</v>
      </c>
      <c r="E115" s="182" t="s">
        <v>351</v>
      </c>
      <c r="F115" s="221" t="s">
        <v>48</v>
      </c>
      <c r="G115" s="232"/>
      <c r="H115" s="232"/>
      <c r="I115" s="232"/>
      <c r="J115" s="232"/>
    </row>
    <row r="116" spans="1:10" s="189" customFormat="1" ht="51" hidden="1">
      <c r="A116" s="182" t="s">
        <v>350</v>
      </c>
      <c r="B116" s="182" t="s">
        <v>323</v>
      </c>
      <c r="C116" s="182" t="s">
        <v>191</v>
      </c>
      <c r="D116" s="182" t="s">
        <v>235</v>
      </c>
      <c r="E116" s="182" t="s">
        <v>351</v>
      </c>
      <c r="F116" s="221" t="s">
        <v>49</v>
      </c>
      <c r="G116" s="232"/>
      <c r="H116" s="232"/>
      <c r="I116" s="232"/>
      <c r="J116" s="232"/>
    </row>
    <row r="117" spans="1:10" s="189" customFormat="1" ht="25.5" hidden="1">
      <c r="A117" s="229" t="s">
        <v>350</v>
      </c>
      <c r="B117" s="386" t="s">
        <v>516</v>
      </c>
      <c r="C117" s="229" t="s">
        <v>234</v>
      </c>
      <c r="D117" s="229" t="s">
        <v>235</v>
      </c>
      <c r="E117" s="229" t="s">
        <v>422</v>
      </c>
      <c r="F117" s="253" t="s">
        <v>517</v>
      </c>
      <c r="G117" s="231"/>
      <c r="H117" s="231"/>
      <c r="I117" s="231">
        <f>I118</f>
        <v>0</v>
      </c>
      <c r="J117" s="231">
        <f>J118</f>
        <v>0</v>
      </c>
    </row>
    <row r="118" spans="1:10" s="189" customFormat="1" ht="31.5" customHeight="1" hidden="1">
      <c r="A118" s="182" t="s">
        <v>350</v>
      </c>
      <c r="B118" s="257" t="s">
        <v>516</v>
      </c>
      <c r="C118" s="182" t="s">
        <v>191</v>
      </c>
      <c r="D118" s="182" t="s">
        <v>235</v>
      </c>
      <c r="E118" s="182" t="s">
        <v>422</v>
      </c>
      <c r="F118" s="221" t="s">
        <v>518</v>
      </c>
      <c r="G118" s="232"/>
      <c r="H118" s="232"/>
      <c r="I118" s="232"/>
      <c r="J118" s="232"/>
    </row>
    <row r="119" spans="1:10" s="189" customFormat="1" ht="31.5" customHeight="1" hidden="1">
      <c r="A119" s="182" t="s">
        <v>350</v>
      </c>
      <c r="B119" s="257" t="s">
        <v>168</v>
      </c>
      <c r="C119" s="182" t="s">
        <v>191</v>
      </c>
      <c r="D119" s="182" t="s">
        <v>235</v>
      </c>
      <c r="E119" s="182" t="s">
        <v>351</v>
      </c>
      <c r="F119" s="258" t="s">
        <v>50</v>
      </c>
      <c r="G119" s="232"/>
      <c r="H119" s="232"/>
      <c r="I119" s="232"/>
      <c r="J119" s="232"/>
    </row>
    <row r="120" spans="1:10" s="189" customFormat="1" ht="39" customHeight="1" hidden="1">
      <c r="A120" s="226" t="s">
        <v>169</v>
      </c>
      <c r="B120" s="226" t="s">
        <v>233</v>
      </c>
      <c r="C120" s="226" t="s">
        <v>191</v>
      </c>
      <c r="D120" s="226" t="s">
        <v>235</v>
      </c>
      <c r="E120" s="226" t="s">
        <v>236</v>
      </c>
      <c r="F120" s="256" t="s">
        <v>363</v>
      </c>
      <c r="G120" s="228">
        <f>G121</f>
        <v>0</v>
      </c>
      <c r="H120" s="228">
        <f>H121</f>
        <v>0</v>
      </c>
      <c r="I120" s="228">
        <f>I121</f>
        <v>0</v>
      </c>
      <c r="J120" s="228">
        <f>J121</f>
        <v>0</v>
      </c>
    </row>
    <row r="121" spans="1:10" s="189" customFormat="1" ht="70.5" customHeight="1" hidden="1">
      <c r="A121" s="182" t="s">
        <v>169</v>
      </c>
      <c r="B121" s="182" t="s">
        <v>325</v>
      </c>
      <c r="C121" s="182" t="s">
        <v>191</v>
      </c>
      <c r="D121" s="182" t="s">
        <v>235</v>
      </c>
      <c r="E121" s="182" t="s">
        <v>344</v>
      </c>
      <c r="F121" s="221" t="s">
        <v>135</v>
      </c>
      <c r="G121" s="232">
        <v>0</v>
      </c>
      <c r="H121" s="232">
        <v>0</v>
      </c>
      <c r="I121" s="232">
        <v>0</v>
      </c>
      <c r="J121" s="232">
        <v>0</v>
      </c>
    </row>
    <row r="122" spans="1:10" s="189" customFormat="1" ht="39" customHeight="1" hidden="1">
      <c r="A122" s="182" t="s">
        <v>362</v>
      </c>
      <c r="B122" s="182" t="s">
        <v>325</v>
      </c>
      <c r="C122" s="182" t="s">
        <v>191</v>
      </c>
      <c r="D122" s="182" t="s">
        <v>235</v>
      </c>
      <c r="E122" s="182" t="s">
        <v>351</v>
      </c>
      <c r="F122" s="221" t="s">
        <v>136</v>
      </c>
      <c r="G122" s="232"/>
      <c r="H122" s="232"/>
      <c r="I122" s="232"/>
      <c r="J122" s="232"/>
    </row>
    <row r="123" spans="1:10" ht="12.75">
      <c r="A123" s="226"/>
      <c r="B123" s="226"/>
      <c r="C123" s="226"/>
      <c r="D123" s="226"/>
      <c r="E123" s="226"/>
      <c r="F123" s="227" t="s">
        <v>364</v>
      </c>
      <c r="G123" s="228" t="e">
        <f>G79+G80</f>
        <v>#REF!</v>
      </c>
      <c r="H123" s="228" t="e">
        <f>H79+H80</f>
        <v>#REF!</v>
      </c>
      <c r="I123" s="382">
        <f>I79+I80</f>
        <v>31573.26</v>
      </c>
      <c r="J123" s="382">
        <f>J79+J80</f>
        <v>32211.76</v>
      </c>
    </row>
    <row r="124" spans="1:6" ht="12.75">
      <c r="A124" s="189"/>
      <c r="B124" s="189"/>
      <c r="C124" s="189"/>
      <c r="D124" s="189"/>
      <c r="E124" s="189"/>
      <c r="F124" s="189"/>
    </row>
    <row r="125" spans="9:10" ht="12.75">
      <c r="I125" s="192"/>
      <c r="J125" s="192"/>
    </row>
    <row r="126" spans="7:10" ht="12.75">
      <c r="G126" s="192"/>
      <c r="H126" s="192"/>
      <c r="I126" s="192"/>
      <c r="J126" s="192"/>
    </row>
    <row r="127" spans="7:10" ht="12.75">
      <c r="G127" s="193"/>
      <c r="H127" s="193"/>
      <c r="I127" s="193"/>
      <c r="J127" s="193"/>
    </row>
    <row r="128" spans="7:10" ht="12.75">
      <c r="G128" s="193"/>
      <c r="H128" s="193"/>
      <c r="I128" s="193"/>
      <c r="J128" s="193"/>
    </row>
  </sheetData>
  <sheetProtection/>
  <mergeCells count="5">
    <mergeCell ref="A79:F79"/>
    <mergeCell ref="A80:F80"/>
    <mergeCell ref="A6:J6"/>
    <mergeCell ref="A8:E8"/>
    <mergeCell ref="A9:E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388"/>
  <sheetViews>
    <sheetView view="pageBreakPreview" zoomScaleSheetLayoutView="100" zoomScalePageLayoutView="0" workbookViewId="0" topLeftCell="A135">
      <selection activeCell="A209" sqref="A209"/>
    </sheetView>
  </sheetViews>
  <sheetFormatPr defaultColWidth="9.00390625" defaultRowHeight="12.75"/>
  <cols>
    <col min="1" max="1" width="53.00390625" style="1" customWidth="1"/>
    <col min="2" max="2" width="5.00390625" style="19" customWidth="1"/>
    <col min="3" max="3" width="4.00390625" style="6" customWidth="1"/>
    <col min="4" max="4" width="4.25390625" style="6" customWidth="1"/>
    <col min="5" max="5" width="12.375" style="1" customWidth="1"/>
    <col min="6" max="6" width="6.875" style="6" customWidth="1"/>
    <col min="7" max="7" width="12.25390625" style="16" customWidth="1"/>
    <col min="8" max="16384" width="9.125" style="1" customWidth="1"/>
  </cols>
  <sheetData>
    <row r="1" spans="1:7" s="4" customFormat="1" ht="15.75">
      <c r="A1" s="9"/>
      <c r="B1" s="47"/>
      <c r="C1" s="422" t="s">
        <v>561</v>
      </c>
      <c r="D1" s="422"/>
      <c r="E1" s="422"/>
      <c r="F1" s="422"/>
      <c r="G1" s="422"/>
    </row>
    <row r="2" spans="1:7" s="4" customFormat="1" ht="15.75">
      <c r="A2" s="9"/>
      <c r="B2" s="47"/>
      <c r="C2" s="405" t="s">
        <v>562</v>
      </c>
      <c r="D2" s="405"/>
      <c r="E2" s="405"/>
      <c r="F2" s="405"/>
      <c r="G2" s="405"/>
    </row>
    <row r="3" spans="1:7" s="4" customFormat="1" ht="15.75">
      <c r="A3" s="9"/>
      <c r="B3" s="47"/>
      <c r="C3" s="405" t="s">
        <v>527</v>
      </c>
      <c r="D3" s="405"/>
      <c r="E3" s="405"/>
      <c r="F3" s="405"/>
      <c r="G3" s="405"/>
    </row>
    <row r="4" spans="1:7" s="4" customFormat="1" ht="15.75">
      <c r="A4" s="9"/>
      <c r="B4" s="47"/>
      <c r="C4" s="10"/>
      <c r="D4" s="10"/>
      <c r="E4" s="10"/>
      <c r="F4" s="74"/>
      <c r="G4" s="14"/>
    </row>
    <row r="5" spans="1:7" s="4" customFormat="1" ht="36.75" customHeight="1">
      <c r="A5" s="406" t="s">
        <v>495</v>
      </c>
      <c r="B5" s="406"/>
      <c r="C5" s="406"/>
      <c r="D5" s="406"/>
      <c r="E5" s="406"/>
      <c r="F5" s="406"/>
      <c r="G5" s="406"/>
    </row>
    <row r="6" ht="12" customHeight="1"/>
    <row r="7" spans="1:7" s="3" customFormat="1" ht="33" customHeight="1">
      <c r="A7" s="38" t="s">
        <v>189</v>
      </c>
      <c r="B7" s="38" t="s">
        <v>170</v>
      </c>
      <c r="C7" s="38" t="s">
        <v>80</v>
      </c>
      <c r="D7" s="38" t="s">
        <v>81</v>
      </c>
      <c r="E7" s="38" t="s">
        <v>82</v>
      </c>
      <c r="F7" s="38" t="s">
        <v>83</v>
      </c>
      <c r="G7" s="75" t="s">
        <v>84</v>
      </c>
    </row>
    <row r="8" spans="1:7" ht="12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52">
        <v>7</v>
      </c>
    </row>
    <row r="9" spans="1:7" s="11" customFormat="1" ht="15" customHeight="1">
      <c r="A9" s="23" t="s">
        <v>194</v>
      </c>
      <c r="B9" s="48" t="s">
        <v>391</v>
      </c>
      <c r="C9" s="160" t="s">
        <v>181</v>
      </c>
      <c r="D9" s="160"/>
      <c r="E9" s="161"/>
      <c r="F9" s="160"/>
      <c r="G9" s="43">
        <f>G10+G18+G26+G65</f>
        <v>14127.400000000001</v>
      </c>
    </row>
    <row r="10" spans="1:7" s="12" customFormat="1" ht="27" customHeight="1">
      <c r="A10" s="76" t="s">
        <v>178</v>
      </c>
      <c r="B10" s="48" t="s">
        <v>391</v>
      </c>
      <c r="C10" s="139" t="s">
        <v>181</v>
      </c>
      <c r="D10" s="139" t="s">
        <v>182</v>
      </c>
      <c r="E10" s="162"/>
      <c r="F10" s="163"/>
      <c r="G10" s="45">
        <f>G11</f>
        <v>1057.7</v>
      </c>
    </row>
    <row r="11" spans="1:7" s="4" customFormat="1" ht="30" customHeight="1">
      <c r="A11" s="77" t="s">
        <v>85</v>
      </c>
      <c r="B11" s="78" t="s">
        <v>391</v>
      </c>
      <c r="C11" s="164" t="s">
        <v>181</v>
      </c>
      <c r="D11" s="164" t="s">
        <v>182</v>
      </c>
      <c r="E11" s="118" t="s">
        <v>19</v>
      </c>
      <c r="F11" s="165"/>
      <c r="G11" s="70">
        <f>G12</f>
        <v>1057.7</v>
      </c>
    </row>
    <row r="12" spans="1:7" s="4" customFormat="1" ht="13.5" customHeight="1">
      <c r="A12" s="166" t="s">
        <v>51</v>
      </c>
      <c r="B12" s="55" t="s">
        <v>391</v>
      </c>
      <c r="C12" s="167" t="s">
        <v>181</v>
      </c>
      <c r="D12" s="167" t="s">
        <v>182</v>
      </c>
      <c r="E12" s="73" t="s">
        <v>20</v>
      </c>
      <c r="F12" s="167"/>
      <c r="G12" s="68">
        <f>G13</f>
        <v>1057.7</v>
      </c>
    </row>
    <row r="13" spans="1:7" s="4" customFormat="1" ht="27.75" customHeight="1">
      <c r="A13" s="156" t="s">
        <v>52</v>
      </c>
      <c r="B13" s="49" t="s">
        <v>391</v>
      </c>
      <c r="C13" s="137" t="s">
        <v>181</v>
      </c>
      <c r="D13" s="137" t="s">
        <v>182</v>
      </c>
      <c r="E13" s="61" t="s">
        <v>21</v>
      </c>
      <c r="F13" s="168"/>
      <c r="G13" s="39">
        <f>G14</f>
        <v>1057.7</v>
      </c>
    </row>
    <row r="14" spans="1:7" s="4" customFormat="1" ht="54" customHeight="1">
      <c r="A14" s="81" t="s">
        <v>86</v>
      </c>
      <c r="B14" s="49" t="s">
        <v>391</v>
      </c>
      <c r="C14" s="137" t="s">
        <v>181</v>
      </c>
      <c r="D14" s="137" t="s">
        <v>182</v>
      </c>
      <c r="E14" s="61" t="s">
        <v>21</v>
      </c>
      <c r="F14" s="168" t="s">
        <v>392</v>
      </c>
      <c r="G14" s="39">
        <f>G15</f>
        <v>1057.7</v>
      </c>
    </row>
    <row r="15" spans="1:7" s="4" customFormat="1" ht="17.25" customHeight="1">
      <c r="A15" s="81" t="s">
        <v>87</v>
      </c>
      <c r="B15" s="49" t="s">
        <v>391</v>
      </c>
      <c r="C15" s="137" t="s">
        <v>181</v>
      </c>
      <c r="D15" s="137" t="s">
        <v>182</v>
      </c>
      <c r="E15" s="61" t="s">
        <v>21</v>
      </c>
      <c r="F15" s="168" t="s">
        <v>326</v>
      </c>
      <c r="G15" s="39">
        <f>G16+G17</f>
        <v>1057.7</v>
      </c>
    </row>
    <row r="16" spans="1:7" s="4" customFormat="1" ht="21" customHeight="1" hidden="1">
      <c r="A16" s="82" t="s">
        <v>53</v>
      </c>
      <c r="B16" s="49" t="s">
        <v>391</v>
      </c>
      <c r="C16" s="84" t="s">
        <v>181</v>
      </c>
      <c r="D16" s="84" t="s">
        <v>182</v>
      </c>
      <c r="E16" s="85" t="s">
        <v>21</v>
      </c>
      <c r="F16" s="84">
        <v>121</v>
      </c>
      <c r="G16" s="40">
        <v>812.4</v>
      </c>
    </row>
    <row r="17" spans="1:7" s="4" customFormat="1" ht="38.25" hidden="1">
      <c r="A17" s="82" t="s">
        <v>55</v>
      </c>
      <c r="B17" s="49" t="s">
        <v>391</v>
      </c>
      <c r="C17" s="84" t="s">
        <v>181</v>
      </c>
      <c r="D17" s="84" t="s">
        <v>182</v>
      </c>
      <c r="E17" s="85" t="s">
        <v>21</v>
      </c>
      <c r="F17" s="84" t="s">
        <v>56</v>
      </c>
      <c r="G17" s="40">
        <v>245.3</v>
      </c>
    </row>
    <row r="18" spans="1:7" s="12" customFormat="1" ht="42" customHeight="1">
      <c r="A18" s="76" t="s">
        <v>202</v>
      </c>
      <c r="B18" s="48" t="s">
        <v>391</v>
      </c>
      <c r="C18" s="44" t="s">
        <v>181</v>
      </c>
      <c r="D18" s="44" t="s">
        <v>184</v>
      </c>
      <c r="E18" s="133"/>
      <c r="F18" s="44"/>
      <c r="G18" s="45">
        <f>G19</f>
        <v>895.4000000000001</v>
      </c>
    </row>
    <row r="19" spans="1:7" s="4" customFormat="1" ht="27" customHeight="1">
      <c r="A19" s="77" t="s">
        <v>57</v>
      </c>
      <c r="B19" s="78" t="s">
        <v>391</v>
      </c>
      <c r="C19" s="69" t="s">
        <v>181</v>
      </c>
      <c r="D19" s="69" t="s">
        <v>184</v>
      </c>
      <c r="E19" s="118" t="s">
        <v>22</v>
      </c>
      <c r="F19" s="69"/>
      <c r="G19" s="70">
        <f>G20</f>
        <v>895.4000000000001</v>
      </c>
    </row>
    <row r="20" spans="1:7" s="4" customFormat="1" ht="15" customHeight="1">
      <c r="A20" s="87" t="s">
        <v>88</v>
      </c>
      <c r="B20" s="55" t="s">
        <v>391</v>
      </c>
      <c r="C20" s="56" t="s">
        <v>181</v>
      </c>
      <c r="D20" s="56" t="s">
        <v>184</v>
      </c>
      <c r="E20" s="73" t="s">
        <v>23</v>
      </c>
      <c r="F20" s="88"/>
      <c r="G20" s="68">
        <f>G21</f>
        <v>895.4000000000001</v>
      </c>
    </row>
    <row r="21" spans="1:7" s="4" customFormat="1" ht="25.5" customHeight="1">
      <c r="A21" s="156" t="s">
        <v>52</v>
      </c>
      <c r="B21" s="49" t="s">
        <v>391</v>
      </c>
      <c r="C21" s="25" t="s">
        <v>181</v>
      </c>
      <c r="D21" s="25" t="s">
        <v>184</v>
      </c>
      <c r="E21" s="61" t="s">
        <v>24</v>
      </c>
      <c r="F21" s="26"/>
      <c r="G21" s="39">
        <f>G22</f>
        <v>895.4000000000001</v>
      </c>
    </row>
    <row r="22" spans="1:7" s="4" customFormat="1" ht="51.75" customHeight="1">
      <c r="A22" s="81" t="s">
        <v>86</v>
      </c>
      <c r="B22" s="49" t="s">
        <v>391</v>
      </c>
      <c r="C22" s="25" t="s">
        <v>181</v>
      </c>
      <c r="D22" s="25" t="s">
        <v>184</v>
      </c>
      <c r="E22" s="61" t="s">
        <v>24</v>
      </c>
      <c r="F22" s="26" t="s">
        <v>392</v>
      </c>
      <c r="G22" s="39">
        <f>G23</f>
        <v>895.4000000000001</v>
      </c>
    </row>
    <row r="23" spans="1:7" s="4" customFormat="1" ht="17.25" customHeight="1">
      <c r="A23" s="81" t="s">
        <v>87</v>
      </c>
      <c r="B23" s="49" t="s">
        <v>391</v>
      </c>
      <c r="C23" s="25" t="s">
        <v>181</v>
      </c>
      <c r="D23" s="25" t="s">
        <v>184</v>
      </c>
      <c r="E23" s="61" t="s">
        <v>24</v>
      </c>
      <c r="F23" s="26" t="s">
        <v>326</v>
      </c>
      <c r="G23" s="39">
        <f>G24+G25</f>
        <v>895.4000000000001</v>
      </c>
    </row>
    <row r="24" spans="1:7" s="4" customFormat="1" ht="15.75" hidden="1">
      <c r="A24" s="82" t="s">
        <v>53</v>
      </c>
      <c r="B24" s="49" t="s">
        <v>391</v>
      </c>
      <c r="C24" s="84" t="s">
        <v>181</v>
      </c>
      <c r="D24" s="84" t="s">
        <v>184</v>
      </c>
      <c r="E24" s="85" t="s">
        <v>24</v>
      </c>
      <c r="F24" s="84">
        <v>121</v>
      </c>
      <c r="G24" s="40">
        <v>687.7</v>
      </c>
    </row>
    <row r="25" spans="1:7" s="4" customFormat="1" ht="38.25" hidden="1">
      <c r="A25" s="82" t="s">
        <v>55</v>
      </c>
      <c r="B25" s="49" t="s">
        <v>391</v>
      </c>
      <c r="C25" s="84" t="s">
        <v>181</v>
      </c>
      <c r="D25" s="84" t="s">
        <v>184</v>
      </c>
      <c r="E25" s="85" t="s">
        <v>24</v>
      </c>
      <c r="F25" s="84" t="s">
        <v>56</v>
      </c>
      <c r="G25" s="40">
        <v>207.7</v>
      </c>
    </row>
    <row r="26" spans="1:7" s="12" customFormat="1" ht="40.5" customHeight="1">
      <c r="A26" s="89" t="s">
        <v>175</v>
      </c>
      <c r="B26" s="48" t="s">
        <v>391</v>
      </c>
      <c r="C26" s="90" t="s">
        <v>181</v>
      </c>
      <c r="D26" s="90" t="s">
        <v>183</v>
      </c>
      <c r="E26" s="133"/>
      <c r="F26" s="90"/>
      <c r="G26" s="91">
        <f>G27+G47</f>
        <v>12094.800000000001</v>
      </c>
    </row>
    <row r="27" spans="1:7" s="4" customFormat="1" ht="39.75" customHeight="1">
      <c r="A27" s="92" t="s">
        <v>58</v>
      </c>
      <c r="B27" s="78" t="s">
        <v>391</v>
      </c>
      <c r="C27" s="69" t="s">
        <v>181</v>
      </c>
      <c r="D27" s="69" t="s">
        <v>183</v>
      </c>
      <c r="E27" s="118" t="s">
        <v>25</v>
      </c>
      <c r="F27" s="69"/>
      <c r="G27" s="93">
        <f>G28</f>
        <v>12090.900000000001</v>
      </c>
    </row>
    <row r="28" spans="1:7" s="18" customFormat="1" ht="26.25" customHeight="1">
      <c r="A28" s="57" t="s">
        <v>89</v>
      </c>
      <c r="B28" s="55" t="s">
        <v>391</v>
      </c>
      <c r="C28" s="56" t="s">
        <v>181</v>
      </c>
      <c r="D28" s="56" t="s">
        <v>183</v>
      </c>
      <c r="E28" s="73" t="s">
        <v>26</v>
      </c>
      <c r="F28" s="56"/>
      <c r="G28" s="71">
        <f>G29+G35</f>
        <v>12090.900000000001</v>
      </c>
    </row>
    <row r="29" spans="1:7" s="4" customFormat="1" ht="27" customHeight="1">
      <c r="A29" s="156" t="s">
        <v>52</v>
      </c>
      <c r="B29" s="49" t="s">
        <v>391</v>
      </c>
      <c r="C29" s="25" t="s">
        <v>181</v>
      </c>
      <c r="D29" s="25" t="s">
        <v>183</v>
      </c>
      <c r="E29" s="61" t="s">
        <v>27</v>
      </c>
      <c r="F29" s="25"/>
      <c r="G29" s="67">
        <f>G30</f>
        <v>10115.2</v>
      </c>
    </row>
    <row r="30" spans="1:7" s="4" customFormat="1" ht="43.5" customHeight="1">
      <c r="A30" s="81" t="s">
        <v>86</v>
      </c>
      <c r="B30" s="49" t="s">
        <v>391</v>
      </c>
      <c r="C30" s="25" t="s">
        <v>181</v>
      </c>
      <c r="D30" s="25" t="s">
        <v>183</v>
      </c>
      <c r="E30" s="61" t="s">
        <v>27</v>
      </c>
      <c r="F30" s="25" t="s">
        <v>392</v>
      </c>
      <c r="G30" s="67">
        <f>G31</f>
        <v>10115.2</v>
      </c>
    </row>
    <row r="31" spans="1:7" s="4" customFormat="1" ht="16.5" customHeight="1">
      <c r="A31" s="156" t="s">
        <v>61</v>
      </c>
      <c r="B31" s="49" t="s">
        <v>391</v>
      </c>
      <c r="C31" s="25" t="s">
        <v>181</v>
      </c>
      <c r="D31" s="25" t="s">
        <v>183</v>
      </c>
      <c r="E31" s="61" t="s">
        <v>27</v>
      </c>
      <c r="F31" s="25" t="s">
        <v>326</v>
      </c>
      <c r="G31" s="40">
        <f>G32+G34+G33</f>
        <v>10115.2</v>
      </c>
    </row>
    <row r="32" spans="1:7" s="4" customFormat="1" ht="15.75" hidden="1">
      <c r="A32" s="82" t="s">
        <v>53</v>
      </c>
      <c r="B32" s="49" t="s">
        <v>391</v>
      </c>
      <c r="C32" s="94" t="s">
        <v>181</v>
      </c>
      <c r="D32" s="94" t="s">
        <v>183</v>
      </c>
      <c r="E32" s="85" t="s">
        <v>27</v>
      </c>
      <c r="F32" s="94" t="s">
        <v>195</v>
      </c>
      <c r="G32" s="39">
        <v>7769</v>
      </c>
    </row>
    <row r="33" spans="1:7" s="4" customFormat="1" ht="25.5" hidden="1">
      <c r="A33" s="82" t="s">
        <v>64</v>
      </c>
      <c r="B33" s="49" t="s">
        <v>391</v>
      </c>
      <c r="C33" s="94" t="s">
        <v>181</v>
      </c>
      <c r="D33" s="94" t="s">
        <v>183</v>
      </c>
      <c r="E33" s="85" t="s">
        <v>27</v>
      </c>
      <c r="F33" s="94" t="s">
        <v>196</v>
      </c>
      <c r="G33" s="39"/>
    </row>
    <row r="34" spans="1:7" s="4" customFormat="1" ht="41.25" customHeight="1" hidden="1">
      <c r="A34" s="82" t="s">
        <v>55</v>
      </c>
      <c r="B34" s="49" t="s">
        <v>391</v>
      </c>
      <c r="C34" s="94" t="s">
        <v>181</v>
      </c>
      <c r="D34" s="94" t="s">
        <v>183</v>
      </c>
      <c r="E34" s="85" t="s">
        <v>27</v>
      </c>
      <c r="F34" s="94" t="s">
        <v>56</v>
      </c>
      <c r="G34" s="39">
        <v>2346.2</v>
      </c>
    </row>
    <row r="35" spans="1:7" s="4" customFormat="1" ht="27" customHeight="1">
      <c r="A35" s="156" t="s">
        <v>60</v>
      </c>
      <c r="B35" s="49" t="s">
        <v>391</v>
      </c>
      <c r="C35" s="25" t="s">
        <v>181</v>
      </c>
      <c r="D35" s="25" t="s">
        <v>183</v>
      </c>
      <c r="E35" s="61" t="s">
        <v>28</v>
      </c>
      <c r="F35" s="25"/>
      <c r="G35" s="66">
        <f>G36+G41</f>
        <v>1975.6999999999998</v>
      </c>
    </row>
    <row r="36" spans="1:7" s="4" customFormat="1" ht="29.25" customHeight="1">
      <c r="A36" s="34" t="s">
        <v>90</v>
      </c>
      <c r="B36" s="49" t="s">
        <v>391</v>
      </c>
      <c r="C36" s="25" t="s">
        <v>181</v>
      </c>
      <c r="D36" s="25" t="s">
        <v>183</v>
      </c>
      <c r="E36" s="61" t="s">
        <v>28</v>
      </c>
      <c r="F36" s="25" t="s">
        <v>91</v>
      </c>
      <c r="G36" s="66">
        <f>G37</f>
        <v>1865.6999999999998</v>
      </c>
    </row>
    <row r="37" spans="1:7" s="4" customFormat="1" ht="28.5" customHeight="1">
      <c r="A37" s="156" t="s">
        <v>92</v>
      </c>
      <c r="B37" s="49" t="s">
        <v>391</v>
      </c>
      <c r="C37" s="25" t="s">
        <v>181</v>
      </c>
      <c r="D37" s="25" t="s">
        <v>183</v>
      </c>
      <c r="E37" s="61" t="s">
        <v>28</v>
      </c>
      <c r="F37" s="25" t="s">
        <v>62</v>
      </c>
      <c r="G37" s="39">
        <f>G38+G39+G40</f>
        <v>1865.6999999999998</v>
      </c>
    </row>
    <row r="38" spans="1:7" s="4" customFormat="1" ht="25.5" hidden="1">
      <c r="A38" s="95" t="s">
        <v>197</v>
      </c>
      <c r="B38" s="49" t="s">
        <v>391</v>
      </c>
      <c r="C38" s="94" t="s">
        <v>181</v>
      </c>
      <c r="D38" s="94" t="s">
        <v>183</v>
      </c>
      <c r="E38" s="85" t="s">
        <v>28</v>
      </c>
      <c r="F38" s="94" t="s">
        <v>198</v>
      </c>
      <c r="G38" s="66">
        <v>60</v>
      </c>
    </row>
    <row r="39" spans="1:7" s="4" customFormat="1" ht="27" customHeight="1" hidden="1">
      <c r="A39" s="95" t="s">
        <v>319</v>
      </c>
      <c r="B39" s="49" t="s">
        <v>391</v>
      </c>
      <c r="C39" s="94" t="s">
        <v>181</v>
      </c>
      <c r="D39" s="94" t="s">
        <v>183</v>
      </c>
      <c r="E39" s="85" t="s">
        <v>28</v>
      </c>
      <c r="F39" s="94" t="s">
        <v>199</v>
      </c>
      <c r="G39" s="66">
        <v>45.1</v>
      </c>
    </row>
    <row r="40" spans="1:7" s="4" customFormat="1" ht="27" customHeight="1" hidden="1">
      <c r="A40" s="95" t="s">
        <v>528</v>
      </c>
      <c r="B40" s="49" t="s">
        <v>391</v>
      </c>
      <c r="C40" s="94" t="s">
        <v>181</v>
      </c>
      <c r="D40" s="94" t="s">
        <v>183</v>
      </c>
      <c r="E40" s="85" t="s">
        <v>28</v>
      </c>
      <c r="F40" s="94" t="s">
        <v>529</v>
      </c>
      <c r="G40" s="66">
        <v>1760.6</v>
      </c>
    </row>
    <row r="41" spans="1:7" s="4" customFormat="1" ht="16.5" customHeight="1">
      <c r="A41" s="27" t="s">
        <v>2</v>
      </c>
      <c r="B41" s="49" t="s">
        <v>391</v>
      </c>
      <c r="C41" s="25" t="s">
        <v>181</v>
      </c>
      <c r="D41" s="25" t="s">
        <v>183</v>
      </c>
      <c r="E41" s="61" t="s">
        <v>28</v>
      </c>
      <c r="F41" s="25" t="s">
        <v>93</v>
      </c>
      <c r="G41" s="39">
        <f>G42+G44</f>
        <v>110</v>
      </c>
    </row>
    <row r="42" spans="1:7" s="4" customFormat="1" ht="16.5" customHeight="1">
      <c r="A42" s="27" t="s">
        <v>94</v>
      </c>
      <c r="B42" s="49" t="s">
        <v>391</v>
      </c>
      <c r="C42" s="25" t="s">
        <v>181</v>
      </c>
      <c r="D42" s="25" t="s">
        <v>183</v>
      </c>
      <c r="E42" s="61" t="s">
        <v>28</v>
      </c>
      <c r="F42" s="25" t="s">
        <v>95</v>
      </c>
      <c r="G42" s="39">
        <f>G43</f>
        <v>70</v>
      </c>
    </row>
    <row r="43" spans="1:7" s="4" customFormat="1" ht="66.75" customHeight="1" hidden="1">
      <c r="A43" s="96" t="s">
        <v>106</v>
      </c>
      <c r="B43" s="49" t="s">
        <v>391</v>
      </c>
      <c r="C43" s="94" t="s">
        <v>181</v>
      </c>
      <c r="D43" s="94" t="s">
        <v>183</v>
      </c>
      <c r="E43" s="85" t="s">
        <v>28</v>
      </c>
      <c r="F43" s="94" t="s">
        <v>134</v>
      </c>
      <c r="G43" s="39">
        <v>70</v>
      </c>
    </row>
    <row r="44" spans="1:7" s="4" customFormat="1" ht="18" customHeight="1">
      <c r="A44" s="34" t="s">
        <v>107</v>
      </c>
      <c r="B44" s="49" t="s">
        <v>391</v>
      </c>
      <c r="C44" s="25" t="s">
        <v>181</v>
      </c>
      <c r="D44" s="25" t="s">
        <v>183</v>
      </c>
      <c r="E44" s="61" t="s">
        <v>28</v>
      </c>
      <c r="F44" s="25" t="s">
        <v>65</v>
      </c>
      <c r="G44" s="39">
        <f>G45+G46</f>
        <v>40</v>
      </c>
    </row>
    <row r="45" spans="1:7" s="4" customFormat="1" ht="17.25" customHeight="1" hidden="1">
      <c r="A45" s="97" t="s">
        <v>108</v>
      </c>
      <c r="B45" s="49" t="s">
        <v>391</v>
      </c>
      <c r="C45" s="94" t="s">
        <v>181</v>
      </c>
      <c r="D45" s="94" t="s">
        <v>183</v>
      </c>
      <c r="E45" s="85" t="s">
        <v>28</v>
      </c>
      <c r="F45" s="94" t="s">
        <v>201</v>
      </c>
      <c r="G45" s="39"/>
    </row>
    <row r="46" spans="1:7" s="4" customFormat="1" ht="17.25" customHeight="1" hidden="1">
      <c r="A46" s="97" t="s">
        <v>68</v>
      </c>
      <c r="B46" s="49" t="s">
        <v>391</v>
      </c>
      <c r="C46" s="94" t="s">
        <v>181</v>
      </c>
      <c r="D46" s="94" t="s">
        <v>183</v>
      </c>
      <c r="E46" s="85" t="s">
        <v>59</v>
      </c>
      <c r="F46" s="94" t="s">
        <v>67</v>
      </c>
      <c r="G46" s="39">
        <v>40</v>
      </c>
    </row>
    <row r="47" spans="1:7" s="4" customFormat="1" ht="29.25" customHeight="1">
      <c r="A47" s="98" t="s">
        <v>109</v>
      </c>
      <c r="B47" s="48" t="s">
        <v>391</v>
      </c>
      <c r="C47" s="69" t="s">
        <v>181</v>
      </c>
      <c r="D47" s="69" t="s">
        <v>183</v>
      </c>
      <c r="E47" s="118" t="s">
        <v>30</v>
      </c>
      <c r="F47" s="69"/>
      <c r="G47" s="70">
        <f>G48</f>
        <v>3.9</v>
      </c>
    </row>
    <row r="48" spans="1:7" s="4" customFormat="1" ht="30.75" customHeight="1">
      <c r="A48" s="99" t="s">
        <v>69</v>
      </c>
      <c r="B48" s="55" t="s">
        <v>391</v>
      </c>
      <c r="C48" s="56" t="s">
        <v>181</v>
      </c>
      <c r="D48" s="56" t="s">
        <v>183</v>
      </c>
      <c r="E48" s="73" t="s">
        <v>29</v>
      </c>
      <c r="F48" s="56"/>
      <c r="G48" s="68">
        <f>G49</f>
        <v>3.9</v>
      </c>
    </row>
    <row r="49" spans="1:7" s="4" customFormat="1" ht="30.75" customHeight="1">
      <c r="A49" s="34" t="s">
        <v>90</v>
      </c>
      <c r="B49" s="49" t="s">
        <v>391</v>
      </c>
      <c r="C49" s="56" t="s">
        <v>181</v>
      </c>
      <c r="D49" s="56" t="s">
        <v>183</v>
      </c>
      <c r="E49" s="73" t="s">
        <v>29</v>
      </c>
      <c r="F49" s="35" t="s">
        <v>91</v>
      </c>
      <c r="G49" s="68">
        <f>G50</f>
        <v>3.9</v>
      </c>
    </row>
    <row r="50" spans="1:7" s="4" customFormat="1" ht="30.75" customHeight="1">
      <c r="A50" s="156" t="s">
        <v>92</v>
      </c>
      <c r="B50" s="49" t="s">
        <v>391</v>
      </c>
      <c r="C50" s="25" t="s">
        <v>181</v>
      </c>
      <c r="D50" s="25" t="s">
        <v>183</v>
      </c>
      <c r="E50" s="61" t="s">
        <v>29</v>
      </c>
      <c r="F50" s="25" t="s">
        <v>62</v>
      </c>
      <c r="G50" s="39">
        <f>G51</f>
        <v>3.9</v>
      </c>
    </row>
    <row r="51" spans="1:7" s="4" customFormat="1" ht="25.5" customHeight="1" hidden="1">
      <c r="A51" s="95" t="s">
        <v>319</v>
      </c>
      <c r="B51" s="49" t="s">
        <v>391</v>
      </c>
      <c r="C51" s="94" t="s">
        <v>181</v>
      </c>
      <c r="D51" s="94" t="s">
        <v>183</v>
      </c>
      <c r="E51" s="85" t="s">
        <v>29</v>
      </c>
      <c r="F51" s="94" t="s">
        <v>199</v>
      </c>
      <c r="G51" s="39">
        <v>3.9</v>
      </c>
    </row>
    <row r="52" spans="1:7" s="104" customFormat="1" ht="45.75" customHeight="1" hidden="1">
      <c r="A52" s="76" t="s">
        <v>530</v>
      </c>
      <c r="B52" s="48" t="s">
        <v>391</v>
      </c>
      <c r="C52" s="44" t="s">
        <v>181</v>
      </c>
      <c r="D52" s="44" t="s">
        <v>531</v>
      </c>
      <c r="E52" s="133"/>
      <c r="F52" s="110"/>
      <c r="G52" s="157"/>
    </row>
    <row r="53" spans="1:7" s="18" customFormat="1" ht="24" customHeight="1" hidden="1">
      <c r="A53" s="92" t="s">
        <v>532</v>
      </c>
      <c r="B53" s="48" t="s">
        <v>391</v>
      </c>
      <c r="C53" s="69" t="s">
        <v>533</v>
      </c>
      <c r="D53" s="69" t="s">
        <v>531</v>
      </c>
      <c r="E53" s="118" t="s">
        <v>31</v>
      </c>
      <c r="F53" s="88"/>
      <c r="G53" s="148"/>
    </row>
    <row r="54" spans="1:7" s="18" customFormat="1" ht="14.25" customHeight="1" hidden="1">
      <c r="A54" s="27" t="s">
        <v>534</v>
      </c>
      <c r="B54" s="49" t="s">
        <v>391</v>
      </c>
      <c r="C54" s="25" t="s">
        <v>181</v>
      </c>
      <c r="D54" s="25" t="s">
        <v>531</v>
      </c>
      <c r="E54" s="61" t="s">
        <v>535</v>
      </c>
      <c r="F54" s="51"/>
      <c r="G54" s="131"/>
    </row>
    <row r="55" spans="1:7" s="18" customFormat="1" ht="27" customHeight="1" hidden="1">
      <c r="A55" s="27" t="s">
        <v>2</v>
      </c>
      <c r="B55" s="49" t="s">
        <v>391</v>
      </c>
      <c r="C55" s="25" t="s">
        <v>181</v>
      </c>
      <c r="D55" s="25" t="s">
        <v>531</v>
      </c>
      <c r="E55" s="61" t="s">
        <v>535</v>
      </c>
      <c r="F55" s="25" t="s">
        <v>93</v>
      </c>
      <c r="G55" s="131"/>
    </row>
    <row r="56" spans="1:7" s="18" customFormat="1" ht="18.75" customHeight="1" hidden="1">
      <c r="A56" s="156"/>
      <c r="B56" s="49" t="s">
        <v>391</v>
      </c>
      <c r="C56" s="51"/>
      <c r="D56" s="51"/>
      <c r="E56" s="129"/>
      <c r="F56" s="51"/>
      <c r="G56" s="131"/>
    </row>
    <row r="57" spans="1:7" s="5" customFormat="1" ht="28.5" customHeight="1" hidden="1">
      <c r="A57" s="95" t="s">
        <v>536</v>
      </c>
      <c r="B57" s="83" t="s">
        <v>391</v>
      </c>
      <c r="C57" s="94" t="s">
        <v>181</v>
      </c>
      <c r="D57" s="94" t="s">
        <v>531</v>
      </c>
      <c r="E57" s="85" t="s">
        <v>535</v>
      </c>
      <c r="F57" s="94" t="s">
        <v>537</v>
      </c>
      <c r="G57" s="150"/>
    </row>
    <row r="58" spans="1:7" s="18" customFormat="1" ht="29.25" customHeight="1">
      <c r="A58" s="76" t="s">
        <v>538</v>
      </c>
      <c r="B58" s="48" t="s">
        <v>539</v>
      </c>
      <c r="C58" s="132" t="s">
        <v>181</v>
      </c>
      <c r="D58" s="132" t="s">
        <v>191</v>
      </c>
      <c r="E58" s="133"/>
      <c r="F58" s="132"/>
      <c r="G58" s="107">
        <f>G65</f>
        <v>79.5</v>
      </c>
    </row>
    <row r="59" spans="1:7" s="18" customFormat="1" ht="50.25" customHeight="1" hidden="1">
      <c r="A59" s="92" t="s">
        <v>540</v>
      </c>
      <c r="B59" s="78" t="s">
        <v>391</v>
      </c>
      <c r="C59" s="110" t="s">
        <v>181</v>
      </c>
      <c r="D59" s="110" t="s">
        <v>191</v>
      </c>
      <c r="E59" s="118" t="s">
        <v>541</v>
      </c>
      <c r="F59" s="51"/>
      <c r="G59" s="131"/>
    </row>
    <row r="60" spans="1:7" s="18" customFormat="1" ht="28.5" customHeight="1" hidden="1">
      <c r="A60" s="57" t="s">
        <v>542</v>
      </c>
      <c r="B60" s="55" t="s">
        <v>391</v>
      </c>
      <c r="C60" s="88" t="s">
        <v>181</v>
      </c>
      <c r="D60" s="88" t="s">
        <v>191</v>
      </c>
      <c r="E60" s="73" t="s">
        <v>543</v>
      </c>
      <c r="F60" s="51"/>
      <c r="G60" s="131"/>
    </row>
    <row r="61" spans="1:7" s="18" customFormat="1" ht="28.5" customHeight="1" hidden="1">
      <c r="A61" s="34" t="s">
        <v>544</v>
      </c>
      <c r="B61" s="49" t="s">
        <v>391</v>
      </c>
      <c r="C61" s="51" t="s">
        <v>181</v>
      </c>
      <c r="D61" s="51" t="s">
        <v>191</v>
      </c>
      <c r="E61" s="129" t="s">
        <v>545</v>
      </c>
      <c r="F61" s="51"/>
      <c r="G61" s="131"/>
    </row>
    <row r="62" spans="1:7" s="18" customFormat="1" ht="28.5" customHeight="1" hidden="1">
      <c r="A62" s="34" t="s">
        <v>90</v>
      </c>
      <c r="B62" s="49" t="s">
        <v>391</v>
      </c>
      <c r="C62" s="51" t="s">
        <v>181</v>
      </c>
      <c r="D62" s="51" t="s">
        <v>191</v>
      </c>
      <c r="E62" s="129" t="s">
        <v>545</v>
      </c>
      <c r="F62" s="51" t="s">
        <v>91</v>
      </c>
      <c r="G62" s="131"/>
    </row>
    <row r="63" spans="1:7" s="18" customFormat="1" ht="28.5" customHeight="1" hidden="1">
      <c r="A63" s="156" t="s">
        <v>92</v>
      </c>
      <c r="B63" s="49" t="s">
        <v>391</v>
      </c>
      <c r="C63" s="51" t="s">
        <v>181</v>
      </c>
      <c r="D63" s="51" t="s">
        <v>191</v>
      </c>
      <c r="E63" s="129" t="s">
        <v>545</v>
      </c>
      <c r="F63" s="51" t="s">
        <v>62</v>
      </c>
      <c r="G63" s="131"/>
    </row>
    <row r="64" spans="1:7" s="5" customFormat="1" ht="39.75" customHeight="1" hidden="1">
      <c r="A64" s="95"/>
      <c r="B64" s="49" t="s">
        <v>391</v>
      </c>
      <c r="C64" s="51" t="s">
        <v>181</v>
      </c>
      <c r="D64" s="51" t="s">
        <v>191</v>
      </c>
      <c r="E64" s="129" t="s">
        <v>545</v>
      </c>
      <c r="F64" s="51" t="s">
        <v>199</v>
      </c>
      <c r="G64" s="150"/>
    </row>
    <row r="65" spans="1:7" s="4" customFormat="1" ht="29.25" customHeight="1">
      <c r="A65" s="98" t="s">
        <v>109</v>
      </c>
      <c r="B65" s="78" t="s">
        <v>391</v>
      </c>
      <c r="C65" s="69" t="s">
        <v>181</v>
      </c>
      <c r="D65" s="69" t="s">
        <v>191</v>
      </c>
      <c r="E65" s="118" t="s">
        <v>30</v>
      </c>
      <c r="F65" s="69"/>
      <c r="G65" s="70">
        <f>G66</f>
        <v>79.5</v>
      </c>
    </row>
    <row r="66" spans="1:7" s="18" customFormat="1" ht="29.25" customHeight="1">
      <c r="A66" s="169" t="s">
        <v>70</v>
      </c>
      <c r="B66" s="49" t="s">
        <v>391</v>
      </c>
      <c r="C66" s="88" t="s">
        <v>181</v>
      </c>
      <c r="D66" s="88" t="s">
        <v>191</v>
      </c>
      <c r="E66" s="73" t="s">
        <v>247</v>
      </c>
      <c r="F66" s="88"/>
      <c r="G66" s="148">
        <f>G67+G71</f>
        <v>79.5</v>
      </c>
    </row>
    <row r="67" spans="1:7" s="18" customFormat="1" ht="43.5" customHeight="1">
      <c r="A67" s="81" t="s">
        <v>86</v>
      </c>
      <c r="B67" s="49" t="s">
        <v>391</v>
      </c>
      <c r="C67" s="51" t="s">
        <v>181</v>
      </c>
      <c r="D67" s="51" t="s">
        <v>191</v>
      </c>
      <c r="E67" s="129" t="s">
        <v>247</v>
      </c>
      <c r="F67" s="51" t="s">
        <v>392</v>
      </c>
      <c r="G67" s="148">
        <f>G68</f>
        <v>79.5</v>
      </c>
    </row>
    <row r="68" spans="1:7" s="4" customFormat="1" ht="17.25" customHeight="1">
      <c r="A68" s="156" t="s">
        <v>61</v>
      </c>
      <c r="B68" s="49" t="s">
        <v>391</v>
      </c>
      <c r="C68" s="26" t="s">
        <v>181</v>
      </c>
      <c r="D68" s="26" t="s">
        <v>191</v>
      </c>
      <c r="E68" s="129" t="s">
        <v>247</v>
      </c>
      <c r="F68" s="26" t="s">
        <v>326</v>
      </c>
      <c r="G68" s="40">
        <f>G69+G70</f>
        <v>79.5</v>
      </c>
    </row>
    <row r="69" spans="1:7" s="4" customFormat="1" ht="15.75" hidden="1">
      <c r="A69" s="82" t="s">
        <v>53</v>
      </c>
      <c r="B69" s="149" t="s">
        <v>391</v>
      </c>
      <c r="C69" s="102" t="s">
        <v>181</v>
      </c>
      <c r="D69" s="102" t="s">
        <v>191</v>
      </c>
      <c r="E69" s="147" t="s">
        <v>247</v>
      </c>
      <c r="F69" s="94" t="s">
        <v>195</v>
      </c>
      <c r="G69" s="39">
        <v>61.1</v>
      </c>
    </row>
    <row r="70" spans="1:7" s="4" customFormat="1" ht="38.25" hidden="1">
      <c r="A70" s="82" t="s">
        <v>55</v>
      </c>
      <c r="B70" s="149" t="s">
        <v>391</v>
      </c>
      <c r="C70" s="102" t="s">
        <v>181</v>
      </c>
      <c r="D70" s="102" t="s">
        <v>191</v>
      </c>
      <c r="E70" s="147" t="s">
        <v>247</v>
      </c>
      <c r="F70" s="94" t="s">
        <v>56</v>
      </c>
      <c r="G70" s="39">
        <v>18.4</v>
      </c>
    </row>
    <row r="71" spans="1:7" s="4" customFormat="1" ht="25.5" hidden="1">
      <c r="A71" s="34" t="s">
        <v>90</v>
      </c>
      <c r="B71" s="49" t="s">
        <v>391</v>
      </c>
      <c r="C71" s="28" t="s">
        <v>181</v>
      </c>
      <c r="D71" s="28" t="s">
        <v>191</v>
      </c>
      <c r="E71" s="129" t="s">
        <v>247</v>
      </c>
      <c r="F71" s="25" t="s">
        <v>91</v>
      </c>
      <c r="G71" s="39">
        <f>G72</f>
        <v>0</v>
      </c>
    </row>
    <row r="72" spans="1:7" s="4" customFormat="1" ht="25.5" hidden="1">
      <c r="A72" s="24" t="s">
        <v>63</v>
      </c>
      <c r="B72" s="49" t="s">
        <v>391</v>
      </c>
      <c r="C72" s="28" t="s">
        <v>181</v>
      </c>
      <c r="D72" s="28" t="s">
        <v>191</v>
      </c>
      <c r="E72" s="129" t="s">
        <v>247</v>
      </c>
      <c r="F72" s="25" t="s">
        <v>62</v>
      </c>
      <c r="G72" s="39">
        <f>G73+G74</f>
        <v>0</v>
      </c>
    </row>
    <row r="73" spans="1:7" s="4" customFormat="1" ht="25.5" hidden="1">
      <c r="A73" s="95" t="s">
        <v>197</v>
      </c>
      <c r="B73" s="149" t="s">
        <v>391</v>
      </c>
      <c r="C73" s="102" t="s">
        <v>181</v>
      </c>
      <c r="D73" s="102" t="s">
        <v>191</v>
      </c>
      <c r="E73" s="147" t="s">
        <v>247</v>
      </c>
      <c r="F73" s="94" t="s">
        <v>198</v>
      </c>
      <c r="G73" s="40"/>
    </row>
    <row r="74" spans="1:7" s="4" customFormat="1" ht="28.5" customHeight="1" hidden="1">
      <c r="A74" s="95" t="s">
        <v>319</v>
      </c>
      <c r="B74" s="149" t="s">
        <v>391</v>
      </c>
      <c r="C74" s="102" t="s">
        <v>181</v>
      </c>
      <c r="D74" s="102" t="s">
        <v>191</v>
      </c>
      <c r="E74" s="147" t="s">
        <v>247</v>
      </c>
      <c r="F74" s="94" t="s">
        <v>199</v>
      </c>
      <c r="G74" s="39"/>
    </row>
    <row r="75" spans="1:7" s="104" customFormat="1" ht="28.5" customHeight="1" hidden="1">
      <c r="A75" s="92" t="s">
        <v>71</v>
      </c>
      <c r="B75" s="78" t="s">
        <v>391</v>
      </c>
      <c r="C75" s="110" t="s">
        <v>181</v>
      </c>
      <c r="D75" s="110" t="s">
        <v>191</v>
      </c>
      <c r="E75" s="118" t="s">
        <v>31</v>
      </c>
      <c r="F75" s="69"/>
      <c r="G75" s="70">
        <f>G76+G80</f>
        <v>0</v>
      </c>
    </row>
    <row r="76" spans="1:7" s="18" customFormat="1" ht="28.5" customHeight="1" hidden="1">
      <c r="A76" s="57"/>
      <c r="B76" s="55"/>
      <c r="C76" s="88"/>
      <c r="D76" s="88"/>
      <c r="E76" s="73"/>
      <c r="F76" s="56"/>
      <c r="G76" s="68"/>
    </row>
    <row r="77" spans="1:7" s="18" customFormat="1" ht="28.5" customHeight="1" hidden="1">
      <c r="A77" s="34"/>
      <c r="B77" s="49"/>
      <c r="C77" s="51"/>
      <c r="D77" s="51"/>
      <c r="E77" s="129"/>
      <c r="F77" s="35"/>
      <c r="G77" s="68"/>
    </row>
    <row r="78" spans="1:7" s="18" customFormat="1" ht="28.5" customHeight="1" hidden="1">
      <c r="A78" s="156"/>
      <c r="B78" s="49"/>
      <c r="C78" s="51"/>
      <c r="D78" s="51"/>
      <c r="E78" s="129"/>
      <c r="F78" s="35"/>
      <c r="G78" s="68"/>
    </row>
    <row r="79" spans="1:7" s="4" customFormat="1" ht="27" customHeight="1" hidden="1">
      <c r="A79" s="27"/>
      <c r="B79" s="49"/>
      <c r="C79" s="51"/>
      <c r="D79" s="26"/>
      <c r="E79" s="61"/>
      <c r="F79" s="25"/>
      <c r="G79" s="39"/>
    </row>
    <row r="80" spans="1:7" s="4" customFormat="1" ht="16.5" customHeight="1" hidden="1">
      <c r="A80" s="27" t="s">
        <v>110</v>
      </c>
      <c r="B80" s="49" t="s">
        <v>391</v>
      </c>
      <c r="C80" s="51" t="s">
        <v>181</v>
      </c>
      <c r="D80" s="26" t="s">
        <v>191</v>
      </c>
      <c r="E80" s="61" t="s">
        <v>111</v>
      </c>
      <c r="F80" s="25"/>
      <c r="G80" s="39">
        <f>G81</f>
        <v>0</v>
      </c>
    </row>
    <row r="81" spans="1:7" s="4" customFormat="1" ht="17.25" customHeight="1" hidden="1">
      <c r="A81" s="27" t="s">
        <v>2</v>
      </c>
      <c r="B81" s="49" t="s">
        <v>391</v>
      </c>
      <c r="C81" s="51" t="s">
        <v>181</v>
      </c>
      <c r="D81" s="26" t="s">
        <v>191</v>
      </c>
      <c r="E81" s="61" t="s">
        <v>111</v>
      </c>
      <c r="F81" s="25" t="s">
        <v>93</v>
      </c>
      <c r="G81" s="39">
        <f>G82</f>
        <v>0</v>
      </c>
    </row>
    <row r="82" spans="1:7" s="4" customFormat="1" ht="18" customHeight="1" hidden="1">
      <c r="A82" s="34" t="s">
        <v>107</v>
      </c>
      <c r="B82" s="49" t="s">
        <v>391</v>
      </c>
      <c r="C82" s="51" t="s">
        <v>181</v>
      </c>
      <c r="D82" s="26" t="s">
        <v>191</v>
      </c>
      <c r="E82" s="61" t="s">
        <v>111</v>
      </c>
      <c r="F82" s="25" t="s">
        <v>65</v>
      </c>
      <c r="G82" s="39">
        <f>G83</f>
        <v>0</v>
      </c>
    </row>
    <row r="83" spans="1:7" s="4" customFormat="1" ht="15.75" customHeight="1" hidden="1">
      <c r="A83" s="95" t="s">
        <v>68</v>
      </c>
      <c r="B83" s="49" t="s">
        <v>391</v>
      </c>
      <c r="C83" s="105" t="s">
        <v>181</v>
      </c>
      <c r="D83" s="102" t="s">
        <v>191</v>
      </c>
      <c r="E83" s="85" t="s">
        <v>111</v>
      </c>
      <c r="F83" s="94" t="s">
        <v>67</v>
      </c>
      <c r="G83" s="39"/>
    </row>
    <row r="84" spans="1:7" s="173" customFormat="1" ht="15" customHeight="1">
      <c r="A84" s="170" t="s">
        <v>203</v>
      </c>
      <c r="B84" s="48" t="s">
        <v>391</v>
      </c>
      <c r="C84" s="171" t="s">
        <v>182</v>
      </c>
      <c r="D84" s="171"/>
      <c r="E84" s="61"/>
      <c r="F84" s="171"/>
      <c r="G84" s="172">
        <f>G85</f>
        <v>366.3</v>
      </c>
    </row>
    <row r="85" spans="1:7" s="108" customFormat="1" ht="15" customHeight="1">
      <c r="A85" s="174" t="s">
        <v>204</v>
      </c>
      <c r="B85" s="48" t="s">
        <v>391</v>
      </c>
      <c r="C85" s="132" t="s">
        <v>182</v>
      </c>
      <c r="D85" s="132" t="s">
        <v>184</v>
      </c>
      <c r="E85" s="133"/>
      <c r="F85" s="132"/>
      <c r="G85" s="107">
        <f>G86</f>
        <v>366.3</v>
      </c>
    </row>
    <row r="86" spans="1:7" s="4" customFormat="1" ht="30" customHeight="1">
      <c r="A86" s="98" t="s">
        <v>109</v>
      </c>
      <c r="B86" s="78" t="s">
        <v>391</v>
      </c>
      <c r="C86" s="110" t="s">
        <v>182</v>
      </c>
      <c r="D86" s="110" t="s">
        <v>184</v>
      </c>
      <c r="E86" s="118" t="s">
        <v>30</v>
      </c>
      <c r="F86" s="110"/>
      <c r="G86" s="157">
        <f>G87</f>
        <v>366.3</v>
      </c>
    </row>
    <row r="87" spans="1:7" s="18" customFormat="1" ht="27.75" customHeight="1">
      <c r="A87" s="169" t="s">
        <v>205</v>
      </c>
      <c r="B87" s="49" t="s">
        <v>391</v>
      </c>
      <c r="C87" s="88" t="s">
        <v>182</v>
      </c>
      <c r="D87" s="88" t="s">
        <v>184</v>
      </c>
      <c r="E87" s="73" t="s">
        <v>32</v>
      </c>
      <c r="F87" s="88"/>
      <c r="G87" s="148">
        <f>G88+G93</f>
        <v>366.3</v>
      </c>
    </row>
    <row r="88" spans="1:7" s="18" customFormat="1" ht="42" customHeight="1">
      <c r="A88" s="81" t="s">
        <v>86</v>
      </c>
      <c r="B88" s="49" t="s">
        <v>391</v>
      </c>
      <c r="C88" s="26" t="s">
        <v>182</v>
      </c>
      <c r="D88" s="26" t="s">
        <v>184</v>
      </c>
      <c r="E88" s="61" t="s">
        <v>32</v>
      </c>
      <c r="F88" s="51" t="s">
        <v>392</v>
      </c>
      <c r="G88" s="148">
        <f>G89</f>
        <v>366.3</v>
      </c>
    </row>
    <row r="89" spans="1:7" s="4" customFormat="1" ht="20.25" customHeight="1">
      <c r="A89" s="156" t="s">
        <v>61</v>
      </c>
      <c r="B89" s="49" t="s">
        <v>391</v>
      </c>
      <c r="C89" s="26" t="s">
        <v>182</v>
      </c>
      <c r="D89" s="26" t="s">
        <v>184</v>
      </c>
      <c r="E89" s="61" t="s">
        <v>32</v>
      </c>
      <c r="F89" s="26" t="s">
        <v>326</v>
      </c>
      <c r="G89" s="40">
        <f>G90+G91+G92</f>
        <v>366.3</v>
      </c>
    </row>
    <row r="90" spans="1:7" ht="25.5" hidden="1">
      <c r="A90" s="82" t="s">
        <v>318</v>
      </c>
      <c r="B90" s="83" t="s">
        <v>391</v>
      </c>
      <c r="C90" s="102" t="s">
        <v>182</v>
      </c>
      <c r="D90" s="102" t="s">
        <v>184</v>
      </c>
      <c r="E90" s="85" t="s">
        <v>32</v>
      </c>
      <c r="F90" s="94" t="s">
        <v>195</v>
      </c>
      <c r="G90" s="39">
        <v>281.3</v>
      </c>
    </row>
    <row r="91" spans="1:7" ht="25.5" hidden="1">
      <c r="A91" s="82" t="s">
        <v>64</v>
      </c>
      <c r="B91" s="83" t="s">
        <v>391</v>
      </c>
      <c r="C91" s="102" t="s">
        <v>182</v>
      </c>
      <c r="D91" s="102" t="s">
        <v>184</v>
      </c>
      <c r="E91" s="85" t="s">
        <v>32</v>
      </c>
      <c r="F91" s="94" t="s">
        <v>196</v>
      </c>
      <c r="G91" s="39"/>
    </row>
    <row r="92" spans="1:7" ht="38.25" hidden="1">
      <c r="A92" s="82" t="s">
        <v>55</v>
      </c>
      <c r="B92" s="83" t="s">
        <v>391</v>
      </c>
      <c r="C92" s="102" t="s">
        <v>182</v>
      </c>
      <c r="D92" s="102" t="s">
        <v>184</v>
      </c>
      <c r="E92" s="85" t="s">
        <v>32</v>
      </c>
      <c r="F92" s="94" t="s">
        <v>56</v>
      </c>
      <c r="G92" s="39">
        <v>85</v>
      </c>
    </row>
    <row r="93" spans="1:7" ht="28.5" customHeight="1" hidden="1">
      <c r="A93" s="34" t="s">
        <v>90</v>
      </c>
      <c r="B93" s="49" t="s">
        <v>391</v>
      </c>
      <c r="C93" s="28" t="s">
        <v>182</v>
      </c>
      <c r="D93" s="28" t="s">
        <v>184</v>
      </c>
      <c r="E93" s="31" t="s">
        <v>32</v>
      </c>
      <c r="F93" s="25" t="s">
        <v>91</v>
      </c>
      <c r="G93" s="39">
        <f>G94</f>
        <v>0</v>
      </c>
    </row>
    <row r="94" spans="1:7" ht="25.5" hidden="1">
      <c r="A94" s="24" t="s">
        <v>92</v>
      </c>
      <c r="B94" s="49" t="s">
        <v>391</v>
      </c>
      <c r="C94" s="28" t="s">
        <v>182</v>
      </c>
      <c r="D94" s="28" t="s">
        <v>184</v>
      </c>
      <c r="E94" s="31" t="s">
        <v>32</v>
      </c>
      <c r="F94" s="25" t="s">
        <v>62</v>
      </c>
      <c r="G94" s="39">
        <f>G95+G96</f>
        <v>0</v>
      </c>
    </row>
    <row r="95" spans="1:7" s="5" customFormat="1" ht="25.5" hidden="1">
      <c r="A95" s="95" t="s">
        <v>197</v>
      </c>
      <c r="B95" s="83" t="s">
        <v>391</v>
      </c>
      <c r="C95" s="102" t="s">
        <v>182</v>
      </c>
      <c r="D95" s="102" t="s">
        <v>184</v>
      </c>
      <c r="E95" s="85" t="s">
        <v>32</v>
      </c>
      <c r="F95" s="94" t="s">
        <v>198</v>
      </c>
      <c r="G95" s="40"/>
    </row>
    <row r="96" spans="1:7" ht="29.25" customHeight="1" hidden="1">
      <c r="A96" s="95" t="s">
        <v>319</v>
      </c>
      <c r="B96" s="83" t="s">
        <v>391</v>
      </c>
      <c r="C96" s="102" t="s">
        <v>182</v>
      </c>
      <c r="D96" s="102" t="s">
        <v>184</v>
      </c>
      <c r="E96" s="85" t="s">
        <v>32</v>
      </c>
      <c r="F96" s="94" t="s">
        <v>199</v>
      </c>
      <c r="G96" s="39"/>
    </row>
    <row r="97" spans="1:7" s="155" customFormat="1" ht="27.75" customHeight="1" hidden="1">
      <c r="A97" s="30" t="s">
        <v>206</v>
      </c>
      <c r="B97" s="48" t="s">
        <v>391</v>
      </c>
      <c r="C97" s="175" t="s">
        <v>184</v>
      </c>
      <c r="D97" s="175"/>
      <c r="E97" s="61"/>
      <c r="F97" s="175"/>
      <c r="G97" s="176">
        <f>G98</f>
        <v>0</v>
      </c>
    </row>
    <row r="98" spans="1:7" s="108" customFormat="1" ht="27.75" customHeight="1" hidden="1">
      <c r="A98" s="76" t="s">
        <v>207</v>
      </c>
      <c r="B98" s="48" t="s">
        <v>391</v>
      </c>
      <c r="C98" s="44" t="s">
        <v>184</v>
      </c>
      <c r="D98" s="44" t="s">
        <v>185</v>
      </c>
      <c r="E98" s="133"/>
      <c r="F98" s="44"/>
      <c r="G98" s="107">
        <f>G99+G107+G110</f>
        <v>0</v>
      </c>
    </row>
    <row r="99" spans="1:7" s="104" customFormat="1" ht="30.75" customHeight="1" hidden="1">
      <c r="A99" s="92" t="s">
        <v>459</v>
      </c>
      <c r="B99" s="78" t="s">
        <v>391</v>
      </c>
      <c r="C99" s="69" t="s">
        <v>184</v>
      </c>
      <c r="D99" s="69" t="s">
        <v>185</v>
      </c>
      <c r="E99" s="118" t="s">
        <v>460</v>
      </c>
      <c r="F99" s="69"/>
      <c r="G99" s="70">
        <f>G100</f>
        <v>0</v>
      </c>
    </row>
    <row r="100" spans="1:7" s="18" customFormat="1" ht="30" customHeight="1" hidden="1">
      <c r="A100" s="34" t="s">
        <v>461</v>
      </c>
      <c r="B100" s="49" t="s">
        <v>391</v>
      </c>
      <c r="C100" s="25" t="s">
        <v>184</v>
      </c>
      <c r="D100" s="25" t="s">
        <v>185</v>
      </c>
      <c r="E100" s="61" t="s">
        <v>462</v>
      </c>
      <c r="F100" s="35" t="s">
        <v>91</v>
      </c>
      <c r="G100" s="131">
        <f>G101</f>
        <v>0</v>
      </c>
    </row>
    <row r="101" spans="1:7" s="18" customFormat="1" ht="28.5" customHeight="1" hidden="1">
      <c r="A101" s="156" t="s">
        <v>92</v>
      </c>
      <c r="B101" s="49" t="s">
        <v>391</v>
      </c>
      <c r="C101" s="25" t="s">
        <v>184</v>
      </c>
      <c r="D101" s="25" t="s">
        <v>185</v>
      </c>
      <c r="E101" s="61" t="s">
        <v>462</v>
      </c>
      <c r="F101" s="35" t="s">
        <v>62</v>
      </c>
      <c r="G101" s="131">
        <f>G102</f>
        <v>0</v>
      </c>
    </row>
    <row r="102" spans="1:7" ht="27" customHeight="1" hidden="1">
      <c r="A102" s="95" t="s">
        <v>319</v>
      </c>
      <c r="B102" s="49" t="s">
        <v>391</v>
      </c>
      <c r="C102" s="94" t="s">
        <v>184</v>
      </c>
      <c r="D102" s="94" t="s">
        <v>185</v>
      </c>
      <c r="E102" s="151" t="s">
        <v>462</v>
      </c>
      <c r="F102" s="94" t="s">
        <v>199</v>
      </c>
      <c r="G102" s="41"/>
    </row>
    <row r="103" spans="1:7" ht="27" customHeight="1" hidden="1">
      <c r="A103" s="327" t="s">
        <v>546</v>
      </c>
      <c r="B103" s="320" t="s">
        <v>391</v>
      </c>
      <c r="C103" s="325" t="s">
        <v>184</v>
      </c>
      <c r="D103" s="325" t="s">
        <v>185</v>
      </c>
      <c r="E103" s="31" t="s">
        <v>547</v>
      </c>
      <c r="F103" s="325"/>
      <c r="G103" s="41"/>
    </row>
    <row r="104" spans="1:7" ht="27" customHeight="1" hidden="1">
      <c r="A104" s="327" t="s">
        <v>548</v>
      </c>
      <c r="B104" s="320" t="s">
        <v>391</v>
      </c>
      <c r="C104" s="325" t="s">
        <v>184</v>
      </c>
      <c r="D104" s="325" t="s">
        <v>185</v>
      </c>
      <c r="E104" s="31" t="s">
        <v>547</v>
      </c>
      <c r="F104" s="325" t="s">
        <v>91</v>
      </c>
      <c r="G104" s="41"/>
    </row>
    <row r="105" spans="1:7" ht="27" customHeight="1" hidden="1">
      <c r="A105" s="156" t="s">
        <v>92</v>
      </c>
      <c r="B105" s="320" t="s">
        <v>391</v>
      </c>
      <c r="C105" s="325" t="s">
        <v>184</v>
      </c>
      <c r="D105" s="325" t="s">
        <v>185</v>
      </c>
      <c r="E105" s="31" t="s">
        <v>547</v>
      </c>
      <c r="F105" s="325" t="s">
        <v>62</v>
      </c>
      <c r="G105" s="41"/>
    </row>
    <row r="106" spans="1:7" ht="27" customHeight="1" hidden="1">
      <c r="A106" s="95" t="s">
        <v>319</v>
      </c>
      <c r="B106" s="320" t="s">
        <v>391</v>
      </c>
      <c r="C106" s="325" t="s">
        <v>184</v>
      </c>
      <c r="D106" s="325" t="s">
        <v>185</v>
      </c>
      <c r="E106" s="31" t="s">
        <v>547</v>
      </c>
      <c r="F106" s="94" t="s">
        <v>199</v>
      </c>
      <c r="G106" s="41"/>
    </row>
    <row r="107" spans="1:7" s="5" customFormat="1" ht="27" customHeight="1" hidden="1">
      <c r="A107" s="27" t="s">
        <v>414</v>
      </c>
      <c r="B107" s="49" t="s">
        <v>391</v>
      </c>
      <c r="C107" s="25" t="s">
        <v>184</v>
      </c>
      <c r="D107" s="25" t="s">
        <v>185</v>
      </c>
      <c r="E107" s="31" t="s">
        <v>415</v>
      </c>
      <c r="F107" s="25"/>
      <c r="G107" s="41">
        <f>G108</f>
        <v>0</v>
      </c>
    </row>
    <row r="108" spans="1:7" ht="27" customHeight="1" hidden="1">
      <c r="A108" s="27" t="s">
        <v>115</v>
      </c>
      <c r="B108" s="49" t="s">
        <v>391</v>
      </c>
      <c r="C108" s="25" t="s">
        <v>184</v>
      </c>
      <c r="D108" s="25" t="s">
        <v>185</v>
      </c>
      <c r="E108" s="31" t="s">
        <v>415</v>
      </c>
      <c r="F108" s="25" t="s">
        <v>116</v>
      </c>
      <c r="G108" s="41">
        <v>0</v>
      </c>
    </row>
    <row r="109" spans="1:7" ht="27" customHeight="1" hidden="1">
      <c r="A109" s="196" t="s">
        <v>416</v>
      </c>
      <c r="B109" s="149" t="s">
        <v>391</v>
      </c>
      <c r="C109" s="158" t="s">
        <v>184</v>
      </c>
      <c r="D109" s="158" t="s">
        <v>185</v>
      </c>
      <c r="E109" s="151" t="s">
        <v>415</v>
      </c>
      <c r="F109" s="158" t="s">
        <v>417</v>
      </c>
      <c r="G109" s="152"/>
    </row>
    <row r="110" spans="1:7" s="4" customFormat="1" ht="27" customHeight="1" hidden="1">
      <c r="A110" s="27" t="s">
        <v>463</v>
      </c>
      <c r="B110" s="49" t="s">
        <v>391</v>
      </c>
      <c r="C110" s="25" t="s">
        <v>184</v>
      </c>
      <c r="D110" s="25" t="s">
        <v>185</v>
      </c>
      <c r="E110" s="31" t="s">
        <v>464</v>
      </c>
      <c r="F110" s="25"/>
      <c r="G110" s="40">
        <f>G111</f>
        <v>0</v>
      </c>
    </row>
    <row r="111" spans="1:7" s="4" customFormat="1" ht="27" customHeight="1" hidden="1">
      <c r="A111" s="34" t="s">
        <v>90</v>
      </c>
      <c r="B111" s="49" t="s">
        <v>391</v>
      </c>
      <c r="C111" s="25" t="s">
        <v>184</v>
      </c>
      <c r="D111" s="25" t="s">
        <v>185</v>
      </c>
      <c r="E111" s="31" t="s">
        <v>464</v>
      </c>
      <c r="F111" s="25" t="s">
        <v>91</v>
      </c>
      <c r="G111" s="40">
        <f>G112</f>
        <v>0</v>
      </c>
    </row>
    <row r="112" spans="1:7" s="4" customFormat="1" ht="27" customHeight="1" hidden="1">
      <c r="A112" s="156" t="s">
        <v>92</v>
      </c>
      <c r="B112" s="49" t="s">
        <v>391</v>
      </c>
      <c r="C112" s="25" t="s">
        <v>184</v>
      </c>
      <c r="D112" s="25" t="s">
        <v>185</v>
      </c>
      <c r="E112" s="31" t="s">
        <v>464</v>
      </c>
      <c r="F112" s="25" t="s">
        <v>62</v>
      </c>
      <c r="G112" s="40">
        <f>G113</f>
        <v>0</v>
      </c>
    </row>
    <row r="113" spans="1:7" s="4" customFormat="1" ht="27" customHeight="1" hidden="1">
      <c r="A113" s="286" t="s">
        <v>465</v>
      </c>
      <c r="B113" s="149" t="s">
        <v>391</v>
      </c>
      <c r="C113" s="158" t="s">
        <v>184</v>
      </c>
      <c r="D113" s="158" t="s">
        <v>185</v>
      </c>
      <c r="E113" s="151" t="s">
        <v>464</v>
      </c>
      <c r="F113" s="158" t="s">
        <v>199</v>
      </c>
      <c r="G113" s="152"/>
    </row>
    <row r="114" spans="1:7" s="155" customFormat="1" ht="15.75" customHeight="1">
      <c r="A114" s="170" t="s">
        <v>208</v>
      </c>
      <c r="B114" s="48" t="s">
        <v>391</v>
      </c>
      <c r="C114" s="175" t="s">
        <v>183</v>
      </c>
      <c r="D114" s="175"/>
      <c r="E114" s="61"/>
      <c r="F114" s="175"/>
      <c r="G114" s="176">
        <f>G121+G154+G115</f>
        <v>4973.44</v>
      </c>
    </row>
    <row r="115" spans="1:7" s="108" customFormat="1" ht="15" customHeight="1">
      <c r="A115" s="109" t="s">
        <v>190</v>
      </c>
      <c r="B115" s="48" t="s">
        <v>391</v>
      </c>
      <c r="C115" s="44" t="s">
        <v>183</v>
      </c>
      <c r="D115" s="44" t="s">
        <v>186</v>
      </c>
      <c r="E115" s="133"/>
      <c r="F115" s="44"/>
      <c r="G115" s="45">
        <f>G116</f>
        <v>7.2</v>
      </c>
    </row>
    <row r="116" spans="1:7" s="104" customFormat="1" ht="29.25" customHeight="1">
      <c r="A116" s="98" t="s">
        <v>109</v>
      </c>
      <c r="B116" s="78" t="s">
        <v>391</v>
      </c>
      <c r="C116" s="110" t="s">
        <v>183</v>
      </c>
      <c r="D116" s="110" t="s">
        <v>186</v>
      </c>
      <c r="E116" s="118" t="s">
        <v>30</v>
      </c>
      <c r="F116" s="110"/>
      <c r="G116" s="70">
        <f>G117</f>
        <v>7.2</v>
      </c>
    </row>
    <row r="117" spans="1:7" s="18" customFormat="1" ht="52.5" customHeight="1">
      <c r="A117" s="57" t="s">
        <v>72</v>
      </c>
      <c r="B117" s="55" t="s">
        <v>391</v>
      </c>
      <c r="C117" s="56" t="s">
        <v>183</v>
      </c>
      <c r="D117" s="56" t="s">
        <v>186</v>
      </c>
      <c r="E117" s="73" t="s">
        <v>33</v>
      </c>
      <c r="F117" s="56"/>
      <c r="G117" s="68">
        <f>G118</f>
        <v>7.2</v>
      </c>
    </row>
    <row r="118" spans="1:7" s="18" customFormat="1" ht="27.75" customHeight="1">
      <c r="A118" s="34" t="s">
        <v>90</v>
      </c>
      <c r="B118" s="49" t="s">
        <v>391</v>
      </c>
      <c r="C118" s="25" t="s">
        <v>183</v>
      </c>
      <c r="D118" s="25" t="s">
        <v>186</v>
      </c>
      <c r="E118" s="61" t="s">
        <v>33</v>
      </c>
      <c r="F118" s="35" t="s">
        <v>91</v>
      </c>
      <c r="G118" s="68">
        <f>G119</f>
        <v>7.2</v>
      </c>
    </row>
    <row r="119" spans="1:7" s="18" customFormat="1" ht="27" customHeight="1">
      <c r="A119" s="156" t="s">
        <v>92</v>
      </c>
      <c r="B119" s="49" t="s">
        <v>391</v>
      </c>
      <c r="C119" s="25" t="s">
        <v>183</v>
      </c>
      <c r="D119" s="25" t="s">
        <v>186</v>
      </c>
      <c r="E119" s="61" t="s">
        <v>33</v>
      </c>
      <c r="F119" s="35" t="s">
        <v>62</v>
      </c>
      <c r="G119" s="68">
        <f>G120</f>
        <v>7.2</v>
      </c>
    </row>
    <row r="120" spans="1:7" ht="25.5" customHeight="1" hidden="1">
      <c r="A120" s="95" t="s">
        <v>319</v>
      </c>
      <c r="B120" s="49" t="s">
        <v>391</v>
      </c>
      <c r="C120" s="94" t="s">
        <v>183</v>
      </c>
      <c r="D120" s="94" t="s">
        <v>186</v>
      </c>
      <c r="E120" s="85" t="s">
        <v>33</v>
      </c>
      <c r="F120" s="94" t="s">
        <v>199</v>
      </c>
      <c r="G120" s="39">
        <v>7.2</v>
      </c>
    </row>
    <row r="121" spans="1:7" s="4" customFormat="1" ht="15" customHeight="1">
      <c r="A121" s="37" t="s">
        <v>179</v>
      </c>
      <c r="B121" s="153" t="s">
        <v>391</v>
      </c>
      <c r="C121" s="132" t="s">
        <v>183</v>
      </c>
      <c r="D121" s="132" t="s">
        <v>185</v>
      </c>
      <c r="E121" s="129"/>
      <c r="F121" s="132"/>
      <c r="G121" s="154">
        <f>G122+G149</f>
        <v>4966.24</v>
      </c>
    </row>
    <row r="122" spans="1:7" s="18" customFormat="1" ht="57.75" customHeight="1">
      <c r="A122" s="92" t="s">
        <v>563</v>
      </c>
      <c r="B122" s="78" t="s">
        <v>391</v>
      </c>
      <c r="C122" s="164" t="s">
        <v>183</v>
      </c>
      <c r="D122" s="164" t="s">
        <v>185</v>
      </c>
      <c r="E122" s="118" t="s">
        <v>75</v>
      </c>
      <c r="F122" s="164"/>
      <c r="G122" s="157">
        <f>G123</f>
        <v>4966.24</v>
      </c>
    </row>
    <row r="123" spans="1:7" s="18" customFormat="1" ht="48" customHeight="1">
      <c r="A123" s="177" t="s">
        <v>248</v>
      </c>
      <c r="B123" s="49" t="s">
        <v>391</v>
      </c>
      <c r="C123" s="136" t="s">
        <v>183</v>
      </c>
      <c r="D123" s="136" t="s">
        <v>185</v>
      </c>
      <c r="E123" s="73" t="s">
        <v>249</v>
      </c>
      <c r="F123" s="136"/>
      <c r="G123" s="148">
        <f>G124</f>
        <v>4966.24</v>
      </c>
    </row>
    <row r="124" spans="1:7" s="18" customFormat="1" ht="48" customHeight="1">
      <c r="A124" s="178" t="s">
        <v>117</v>
      </c>
      <c r="B124" s="179" t="s">
        <v>391</v>
      </c>
      <c r="C124" s="138" t="s">
        <v>183</v>
      </c>
      <c r="D124" s="138" t="s">
        <v>185</v>
      </c>
      <c r="E124" s="129" t="s">
        <v>249</v>
      </c>
      <c r="F124" s="136"/>
      <c r="G124" s="148">
        <f>G125+G129+G133+G140+G144+G148</f>
        <v>4966.24</v>
      </c>
    </row>
    <row r="125" spans="1:7" s="18" customFormat="1" ht="31.5" customHeight="1">
      <c r="A125" s="178" t="s">
        <v>413</v>
      </c>
      <c r="B125" s="49" t="s">
        <v>391</v>
      </c>
      <c r="C125" s="137" t="s">
        <v>183</v>
      </c>
      <c r="D125" s="137" t="s">
        <v>185</v>
      </c>
      <c r="E125" s="61" t="s">
        <v>250</v>
      </c>
      <c r="F125" s="137"/>
      <c r="G125" s="148">
        <f>G126</f>
        <v>1000</v>
      </c>
    </row>
    <row r="126" spans="1:7" s="18" customFormat="1" ht="30" customHeight="1">
      <c r="A126" s="34" t="s">
        <v>90</v>
      </c>
      <c r="B126" s="49" t="s">
        <v>391</v>
      </c>
      <c r="C126" s="137" t="s">
        <v>183</v>
      </c>
      <c r="D126" s="137" t="s">
        <v>185</v>
      </c>
      <c r="E126" s="61" t="s">
        <v>250</v>
      </c>
      <c r="F126" s="137" t="s">
        <v>91</v>
      </c>
      <c r="G126" s="148">
        <f>G127</f>
        <v>1000</v>
      </c>
    </row>
    <row r="127" spans="1:7" s="18" customFormat="1" ht="33" customHeight="1">
      <c r="A127" s="156" t="s">
        <v>92</v>
      </c>
      <c r="B127" s="49" t="s">
        <v>391</v>
      </c>
      <c r="C127" s="137" t="s">
        <v>183</v>
      </c>
      <c r="D127" s="137" t="s">
        <v>185</v>
      </c>
      <c r="E127" s="61" t="s">
        <v>250</v>
      </c>
      <c r="F127" s="137" t="s">
        <v>62</v>
      </c>
      <c r="G127" s="148">
        <f>G128</f>
        <v>1000</v>
      </c>
    </row>
    <row r="128" spans="1:7" s="5" customFormat="1" ht="30" customHeight="1" hidden="1">
      <c r="A128" s="95" t="s">
        <v>319</v>
      </c>
      <c r="B128" s="49" t="s">
        <v>391</v>
      </c>
      <c r="C128" s="84" t="s">
        <v>183</v>
      </c>
      <c r="D128" s="84" t="s">
        <v>185</v>
      </c>
      <c r="E128" s="151" t="s">
        <v>250</v>
      </c>
      <c r="F128" s="84" t="s">
        <v>199</v>
      </c>
      <c r="G128" s="59">
        <v>1000</v>
      </c>
    </row>
    <row r="129" spans="1:7" s="4" customFormat="1" ht="30" customHeight="1">
      <c r="A129" s="34" t="s">
        <v>118</v>
      </c>
      <c r="B129" s="49" t="s">
        <v>391</v>
      </c>
      <c r="C129" s="137" t="s">
        <v>183</v>
      </c>
      <c r="D129" s="137" t="s">
        <v>185</v>
      </c>
      <c r="E129" s="61" t="s">
        <v>251</v>
      </c>
      <c r="F129" s="137"/>
      <c r="G129" s="40">
        <f>G130</f>
        <v>3156.24</v>
      </c>
    </row>
    <row r="130" spans="1:7" s="4" customFormat="1" ht="30" customHeight="1">
      <c r="A130" s="34" t="s">
        <v>90</v>
      </c>
      <c r="B130" s="49" t="s">
        <v>391</v>
      </c>
      <c r="C130" s="137" t="s">
        <v>183</v>
      </c>
      <c r="D130" s="137" t="s">
        <v>185</v>
      </c>
      <c r="E130" s="61" t="s">
        <v>251</v>
      </c>
      <c r="F130" s="137" t="s">
        <v>91</v>
      </c>
      <c r="G130" s="40">
        <f>G131</f>
        <v>3156.24</v>
      </c>
    </row>
    <row r="131" spans="1:7" s="4" customFormat="1" ht="30" customHeight="1">
      <c r="A131" s="156" t="s">
        <v>92</v>
      </c>
      <c r="B131" s="49" t="s">
        <v>391</v>
      </c>
      <c r="C131" s="137" t="s">
        <v>183</v>
      </c>
      <c r="D131" s="137" t="s">
        <v>185</v>
      </c>
      <c r="E131" s="61" t="s">
        <v>251</v>
      </c>
      <c r="F131" s="137" t="s">
        <v>62</v>
      </c>
      <c r="G131" s="40">
        <f>G132</f>
        <v>3156.24</v>
      </c>
    </row>
    <row r="132" spans="1:7" ht="27" customHeight="1" hidden="1">
      <c r="A132" s="95" t="s">
        <v>319</v>
      </c>
      <c r="B132" s="49" t="s">
        <v>391</v>
      </c>
      <c r="C132" s="84" t="s">
        <v>183</v>
      </c>
      <c r="D132" s="84" t="s">
        <v>185</v>
      </c>
      <c r="E132" s="151" t="s">
        <v>251</v>
      </c>
      <c r="F132" s="84" t="s">
        <v>199</v>
      </c>
      <c r="G132" s="125">
        <v>3156.24</v>
      </c>
    </row>
    <row r="133" spans="1:7" s="4" customFormat="1" ht="27" customHeight="1">
      <c r="A133" s="27" t="s">
        <v>119</v>
      </c>
      <c r="B133" s="49" t="s">
        <v>391</v>
      </c>
      <c r="C133" s="137" t="s">
        <v>183</v>
      </c>
      <c r="D133" s="137" t="s">
        <v>185</v>
      </c>
      <c r="E133" s="61" t="s">
        <v>252</v>
      </c>
      <c r="F133" s="137"/>
      <c r="G133" s="40">
        <f>G134</f>
        <v>60</v>
      </c>
    </row>
    <row r="134" spans="1:7" s="4" customFormat="1" ht="30" customHeight="1">
      <c r="A134" s="34" t="s">
        <v>90</v>
      </c>
      <c r="B134" s="49" t="s">
        <v>391</v>
      </c>
      <c r="C134" s="137" t="s">
        <v>183</v>
      </c>
      <c r="D134" s="137" t="s">
        <v>185</v>
      </c>
      <c r="E134" s="61" t="s">
        <v>252</v>
      </c>
      <c r="F134" s="137" t="s">
        <v>91</v>
      </c>
      <c r="G134" s="40">
        <f>G135</f>
        <v>60</v>
      </c>
    </row>
    <row r="135" spans="1:7" s="4" customFormat="1" ht="30" customHeight="1">
      <c r="A135" s="156" t="s">
        <v>92</v>
      </c>
      <c r="B135" s="49" t="s">
        <v>391</v>
      </c>
      <c r="C135" s="137" t="s">
        <v>183</v>
      </c>
      <c r="D135" s="137" t="s">
        <v>185</v>
      </c>
      <c r="E135" s="61" t="s">
        <v>252</v>
      </c>
      <c r="F135" s="137" t="s">
        <v>62</v>
      </c>
      <c r="G135" s="40">
        <f>G136</f>
        <v>60</v>
      </c>
    </row>
    <row r="136" spans="1:7" ht="27" customHeight="1" hidden="1">
      <c r="A136" s="95" t="s">
        <v>319</v>
      </c>
      <c r="B136" s="49" t="s">
        <v>391</v>
      </c>
      <c r="C136" s="84" t="s">
        <v>183</v>
      </c>
      <c r="D136" s="84" t="s">
        <v>185</v>
      </c>
      <c r="E136" s="151" t="s">
        <v>252</v>
      </c>
      <c r="F136" s="84" t="s">
        <v>199</v>
      </c>
      <c r="G136" s="125">
        <v>60</v>
      </c>
    </row>
    <row r="137" spans="1:7" s="4" customFormat="1" ht="27" customHeight="1">
      <c r="A137" s="27" t="s">
        <v>549</v>
      </c>
      <c r="B137" s="49" t="s">
        <v>391</v>
      </c>
      <c r="C137" s="137" t="s">
        <v>183</v>
      </c>
      <c r="D137" s="137" t="s">
        <v>185</v>
      </c>
      <c r="E137" s="61" t="s">
        <v>253</v>
      </c>
      <c r="F137" s="137"/>
      <c r="G137" s="40">
        <f>G138</f>
        <v>650</v>
      </c>
    </row>
    <row r="138" spans="1:7" s="4" customFormat="1" ht="27" customHeight="1">
      <c r="A138" s="34" t="s">
        <v>90</v>
      </c>
      <c r="B138" s="49" t="s">
        <v>391</v>
      </c>
      <c r="C138" s="137" t="s">
        <v>183</v>
      </c>
      <c r="D138" s="137" t="s">
        <v>185</v>
      </c>
      <c r="E138" s="61" t="s">
        <v>253</v>
      </c>
      <c r="F138" s="137" t="s">
        <v>91</v>
      </c>
      <c r="G138" s="40">
        <f>G139</f>
        <v>650</v>
      </c>
    </row>
    <row r="139" spans="1:7" s="4" customFormat="1" ht="27" customHeight="1">
      <c r="A139" s="156" t="s">
        <v>92</v>
      </c>
      <c r="B139" s="49" t="s">
        <v>391</v>
      </c>
      <c r="C139" s="137" t="s">
        <v>183</v>
      </c>
      <c r="D139" s="137" t="s">
        <v>185</v>
      </c>
      <c r="E139" s="61" t="s">
        <v>253</v>
      </c>
      <c r="F139" s="137" t="s">
        <v>62</v>
      </c>
      <c r="G139" s="40">
        <f>G140</f>
        <v>650</v>
      </c>
    </row>
    <row r="140" spans="1:7" s="4" customFormat="1" ht="27" customHeight="1" hidden="1">
      <c r="A140" s="95" t="s">
        <v>319</v>
      </c>
      <c r="B140" s="49" t="s">
        <v>391</v>
      </c>
      <c r="C140" s="84" t="s">
        <v>183</v>
      </c>
      <c r="D140" s="84" t="s">
        <v>185</v>
      </c>
      <c r="E140" s="151" t="s">
        <v>253</v>
      </c>
      <c r="F140" s="84" t="s">
        <v>199</v>
      </c>
      <c r="G140" s="125">
        <v>650</v>
      </c>
    </row>
    <row r="141" spans="1:7" s="4" customFormat="1" ht="27" customHeight="1" hidden="1">
      <c r="A141" s="27" t="s">
        <v>550</v>
      </c>
      <c r="B141" s="49" t="s">
        <v>391</v>
      </c>
      <c r="C141" s="137" t="s">
        <v>183</v>
      </c>
      <c r="D141" s="137" t="s">
        <v>185</v>
      </c>
      <c r="E141" s="61" t="s">
        <v>467</v>
      </c>
      <c r="F141" s="137"/>
      <c r="G141" s="40">
        <f>G142</f>
        <v>0</v>
      </c>
    </row>
    <row r="142" spans="1:7" s="4" customFormat="1" ht="27" customHeight="1" hidden="1">
      <c r="A142" s="34" t="s">
        <v>90</v>
      </c>
      <c r="B142" s="49" t="s">
        <v>391</v>
      </c>
      <c r="C142" s="137" t="s">
        <v>183</v>
      </c>
      <c r="D142" s="137" t="s">
        <v>185</v>
      </c>
      <c r="E142" s="61" t="s">
        <v>467</v>
      </c>
      <c r="F142" s="137" t="s">
        <v>91</v>
      </c>
      <c r="G142" s="40">
        <f>G143</f>
        <v>0</v>
      </c>
    </row>
    <row r="143" spans="1:7" s="4" customFormat="1" ht="27" customHeight="1" hidden="1">
      <c r="A143" s="156" t="s">
        <v>92</v>
      </c>
      <c r="B143" s="49" t="s">
        <v>391</v>
      </c>
      <c r="C143" s="137" t="s">
        <v>183</v>
      </c>
      <c r="D143" s="137" t="s">
        <v>185</v>
      </c>
      <c r="E143" s="61" t="s">
        <v>467</v>
      </c>
      <c r="F143" s="137" t="s">
        <v>62</v>
      </c>
      <c r="G143" s="40">
        <f>G144</f>
        <v>0</v>
      </c>
    </row>
    <row r="144" spans="1:7" s="287" customFormat="1" ht="27" customHeight="1" hidden="1">
      <c r="A144" s="95" t="s">
        <v>319</v>
      </c>
      <c r="B144" s="49" t="s">
        <v>391</v>
      </c>
      <c r="C144" s="84" t="s">
        <v>183</v>
      </c>
      <c r="D144" s="84" t="s">
        <v>185</v>
      </c>
      <c r="E144" s="151" t="s">
        <v>467</v>
      </c>
      <c r="F144" s="84" t="s">
        <v>199</v>
      </c>
      <c r="G144" s="125"/>
    </row>
    <row r="145" spans="1:7" s="4" customFormat="1" ht="27" customHeight="1">
      <c r="A145" s="27" t="s">
        <v>551</v>
      </c>
      <c r="B145" s="49" t="s">
        <v>391</v>
      </c>
      <c r="C145" s="137" t="s">
        <v>183</v>
      </c>
      <c r="D145" s="137" t="s">
        <v>185</v>
      </c>
      <c r="E145" s="61" t="s">
        <v>469</v>
      </c>
      <c r="F145" s="137"/>
      <c r="G145" s="40">
        <f>G146</f>
        <v>100</v>
      </c>
    </row>
    <row r="146" spans="1:7" s="4" customFormat="1" ht="27" customHeight="1">
      <c r="A146" s="34" t="s">
        <v>90</v>
      </c>
      <c r="B146" s="49" t="s">
        <v>391</v>
      </c>
      <c r="C146" s="137" t="s">
        <v>183</v>
      </c>
      <c r="D146" s="137" t="s">
        <v>185</v>
      </c>
      <c r="E146" s="61" t="s">
        <v>469</v>
      </c>
      <c r="F146" s="137" t="s">
        <v>91</v>
      </c>
      <c r="G146" s="40">
        <f>G147</f>
        <v>100</v>
      </c>
    </row>
    <row r="147" spans="1:7" s="4" customFormat="1" ht="27" customHeight="1">
      <c r="A147" s="156" t="s">
        <v>92</v>
      </c>
      <c r="B147" s="49" t="s">
        <v>391</v>
      </c>
      <c r="C147" s="137" t="s">
        <v>183</v>
      </c>
      <c r="D147" s="137" t="s">
        <v>185</v>
      </c>
      <c r="E147" s="61" t="s">
        <v>469</v>
      </c>
      <c r="F147" s="137" t="s">
        <v>62</v>
      </c>
      <c r="G147" s="40">
        <f>G148</f>
        <v>100</v>
      </c>
    </row>
    <row r="148" spans="1:7" s="287" customFormat="1" ht="27" customHeight="1" hidden="1">
      <c r="A148" s="95" t="s">
        <v>319</v>
      </c>
      <c r="B148" s="49" t="s">
        <v>391</v>
      </c>
      <c r="C148" s="84" t="s">
        <v>183</v>
      </c>
      <c r="D148" s="84" t="s">
        <v>185</v>
      </c>
      <c r="E148" s="151" t="s">
        <v>469</v>
      </c>
      <c r="F148" s="84" t="s">
        <v>199</v>
      </c>
      <c r="G148" s="125">
        <v>100</v>
      </c>
    </row>
    <row r="149" spans="1:7" s="18" customFormat="1" ht="39" customHeight="1" hidden="1">
      <c r="A149" s="177" t="s">
        <v>552</v>
      </c>
      <c r="B149" s="320" t="s">
        <v>391</v>
      </c>
      <c r="C149" s="345" t="s">
        <v>183</v>
      </c>
      <c r="D149" s="345" t="s">
        <v>185</v>
      </c>
      <c r="E149" s="389" t="s">
        <v>553</v>
      </c>
      <c r="F149" s="345"/>
      <c r="G149" s="157"/>
    </row>
    <row r="150" spans="1:7" s="4" customFormat="1" ht="32.25" customHeight="1" hidden="1">
      <c r="A150" s="327" t="s">
        <v>554</v>
      </c>
      <c r="B150" s="320" t="s">
        <v>391</v>
      </c>
      <c r="C150" s="345" t="s">
        <v>555</v>
      </c>
      <c r="D150" s="345" t="s">
        <v>185</v>
      </c>
      <c r="E150" s="389" t="s">
        <v>553</v>
      </c>
      <c r="F150" s="345"/>
      <c r="G150" s="40"/>
    </row>
    <row r="151" spans="1:7" s="4" customFormat="1" ht="29.25" customHeight="1" hidden="1">
      <c r="A151" s="34" t="s">
        <v>90</v>
      </c>
      <c r="B151" s="320" t="s">
        <v>391</v>
      </c>
      <c r="C151" s="345" t="s">
        <v>555</v>
      </c>
      <c r="D151" s="345" t="s">
        <v>185</v>
      </c>
      <c r="E151" s="389" t="s">
        <v>553</v>
      </c>
      <c r="F151" s="345" t="s">
        <v>91</v>
      </c>
      <c r="G151" s="40"/>
    </row>
    <row r="152" spans="1:7" s="4" customFormat="1" ht="29.25" customHeight="1" hidden="1">
      <c r="A152" s="156" t="s">
        <v>92</v>
      </c>
      <c r="B152" s="320" t="s">
        <v>391</v>
      </c>
      <c r="C152" s="345" t="s">
        <v>555</v>
      </c>
      <c r="D152" s="345" t="s">
        <v>185</v>
      </c>
      <c r="E152" s="389" t="s">
        <v>553</v>
      </c>
      <c r="F152" s="345" t="s">
        <v>62</v>
      </c>
      <c r="G152" s="40"/>
    </row>
    <row r="153" spans="1:7" s="4" customFormat="1" ht="29.25" customHeight="1" hidden="1">
      <c r="A153" s="82"/>
      <c r="B153" s="83" t="s">
        <v>391</v>
      </c>
      <c r="C153" s="84" t="s">
        <v>183</v>
      </c>
      <c r="D153" s="84" t="s">
        <v>185</v>
      </c>
      <c r="E153" s="389" t="s">
        <v>553</v>
      </c>
      <c r="F153" s="84"/>
      <c r="G153" s="125"/>
    </row>
    <row r="154" spans="1:7" s="108" customFormat="1" ht="13.5" customHeight="1" hidden="1">
      <c r="A154" s="76" t="s">
        <v>176</v>
      </c>
      <c r="B154" s="48" t="s">
        <v>391</v>
      </c>
      <c r="C154" s="44" t="s">
        <v>183</v>
      </c>
      <c r="D154" s="44" t="s">
        <v>177</v>
      </c>
      <c r="E154" s="133"/>
      <c r="F154" s="44"/>
      <c r="G154" s="111">
        <f>G155+G161</f>
        <v>0</v>
      </c>
    </row>
    <row r="155" spans="1:7" s="18" customFormat="1" ht="36" customHeight="1" hidden="1">
      <c r="A155" s="92"/>
      <c r="B155" s="78"/>
      <c r="C155" s="69"/>
      <c r="D155" s="69"/>
      <c r="E155" s="118"/>
      <c r="F155" s="110"/>
      <c r="G155" s="116"/>
    </row>
    <row r="156" spans="1:7" s="108" customFormat="1" ht="56.25" customHeight="1" hidden="1">
      <c r="A156" s="57"/>
      <c r="B156" s="55"/>
      <c r="C156" s="56"/>
      <c r="D156" s="56"/>
      <c r="E156" s="73"/>
      <c r="F156" s="56"/>
      <c r="G156" s="112"/>
    </row>
    <row r="157" spans="1:7" s="4" customFormat="1" ht="28.5" customHeight="1" hidden="1">
      <c r="A157" s="34"/>
      <c r="B157" s="49"/>
      <c r="C157" s="35"/>
      <c r="D157" s="35"/>
      <c r="E157" s="61"/>
      <c r="F157" s="51"/>
      <c r="G157" s="115"/>
    </row>
    <row r="158" spans="1:7" s="4" customFormat="1" ht="29.25" customHeight="1" hidden="1">
      <c r="A158" s="34"/>
      <c r="B158" s="49"/>
      <c r="C158" s="35"/>
      <c r="D158" s="35"/>
      <c r="E158" s="61"/>
      <c r="F158" s="35"/>
      <c r="G158" s="115"/>
    </row>
    <row r="159" spans="1:7" s="4" customFormat="1" ht="30" customHeight="1" hidden="1">
      <c r="A159" s="156"/>
      <c r="B159" s="49"/>
      <c r="C159" s="35"/>
      <c r="D159" s="35"/>
      <c r="E159" s="61"/>
      <c r="F159" s="35"/>
      <c r="G159" s="115"/>
    </row>
    <row r="160" spans="1:7" ht="28.5" customHeight="1" hidden="1">
      <c r="A160" s="95"/>
      <c r="B160" s="49"/>
      <c r="C160" s="114"/>
      <c r="D160" s="114"/>
      <c r="E160" s="151"/>
      <c r="F160" s="105"/>
      <c r="G160" s="115"/>
    </row>
    <row r="161" spans="1:7" s="108" customFormat="1" ht="39.75" customHeight="1" hidden="1">
      <c r="A161" s="92"/>
      <c r="B161" s="78"/>
      <c r="C161" s="164"/>
      <c r="D161" s="164"/>
      <c r="E161" s="118"/>
      <c r="F161" s="35"/>
      <c r="G161" s="113"/>
    </row>
    <row r="162" spans="1:7" s="108" customFormat="1" ht="28.5" customHeight="1" hidden="1">
      <c r="A162" s="177"/>
      <c r="B162" s="49"/>
      <c r="C162" s="136"/>
      <c r="D162" s="136"/>
      <c r="E162" s="73"/>
      <c r="F162" s="35"/>
      <c r="G162" s="113"/>
    </row>
    <row r="163" spans="1:7" s="4" customFormat="1" ht="27.75" customHeight="1" hidden="1">
      <c r="A163" s="181"/>
      <c r="B163" s="49"/>
      <c r="C163" s="35"/>
      <c r="D163" s="35"/>
      <c r="E163" s="129"/>
      <c r="F163" s="35"/>
      <c r="G163" s="113"/>
    </row>
    <row r="164" spans="1:7" s="4" customFormat="1" ht="28.5" customHeight="1" hidden="1">
      <c r="A164" s="34"/>
      <c r="B164" s="49"/>
      <c r="C164" s="35"/>
      <c r="D164" s="35"/>
      <c r="E164" s="61"/>
      <c r="F164" s="35"/>
      <c r="G164" s="113"/>
    </row>
    <row r="165" spans="1:7" s="4" customFormat="1" ht="29.25" customHeight="1" hidden="1">
      <c r="A165" s="156"/>
      <c r="B165" s="49"/>
      <c r="C165" s="35"/>
      <c r="D165" s="35"/>
      <c r="E165" s="61"/>
      <c r="F165" s="35"/>
      <c r="G165" s="113"/>
    </row>
    <row r="166" spans="1:7" ht="27.75" customHeight="1" hidden="1">
      <c r="A166" s="95"/>
      <c r="B166" s="49"/>
      <c r="C166" s="114"/>
      <c r="D166" s="114"/>
      <c r="E166" s="61"/>
      <c r="F166" s="105"/>
      <c r="G166" s="115"/>
    </row>
    <row r="167" spans="1:7" s="155" customFormat="1" ht="15" customHeight="1">
      <c r="A167" s="30" t="s">
        <v>209</v>
      </c>
      <c r="B167" s="48" t="s">
        <v>391</v>
      </c>
      <c r="C167" s="32" t="s">
        <v>186</v>
      </c>
      <c r="D167" s="32"/>
      <c r="E167" s="61"/>
      <c r="F167" s="32"/>
      <c r="G167" s="63">
        <f>G168+G194+G208</f>
        <v>4733.4</v>
      </c>
    </row>
    <row r="168" spans="1:7" s="108" customFormat="1" ht="15" customHeight="1">
      <c r="A168" s="76" t="s">
        <v>133</v>
      </c>
      <c r="B168" s="48" t="s">
        <v>391</v>
      </c>
      <c r="C168" s="44" t="s">
        <v>186</v>
      </c>
      <c r="D168" s="44" t="s">
        <v>181</v>
      </c>
      <c r="E168" s="133"/>
      <c r="F168" s="44"/>
      <c r="G168" s="91">
        <f>G189+G169</f>
        <v>325</v>
      </c>
    </row>
    <row r="169" spans="1:7" s="104" customFormat="1" ht="66" customHeight="1" hidden="1">
      <c r="A169" s="92" t="s">
        <v>556</v>
      </c>
      <c r="B169" s="78" t="s">
        <v>391</v>
      </c>
      <c r="C169" s="69" t="s">
        <v>186</v>
      </c>
      <c r="D169" s="69" t="s">
        <v>181</v>
      </c>
      <c r="E169" s="118" t="s">
        <v>474</v>
      </c>
      <c r="F169" s="69"/>
      <c r="G169" s="93">
        <f>G174+G179+G184</f>
        <v>0</v>
      </c>
    </row>
    <row r="170" spans="1:7" s="4" customFormat="1" ht="27.75" customHeight="1" hidden="1">
      <c r="A170" s="34" t="s">
        <v>475</v>
      </c>
      <c r="B170" s="49" t="s">
        <v>391</v>
      </c>
      <c r="C170" s="35" t="s">
        <v>186</v>
      </c>
      <c r="D170" s="35" t="s">
        <v>181</v>
      </c>
      <c r="E170" s="129" t="s">
        <v>476</v>
      </c>
      <c r="F170" s="35"/>
      <c r="G170" s="62"/>
    </row>
    <row r="171" spans="1:7" s="108" customFormat="1" ht="26.25" customHeight="1" hidden="1">
      <c r="A171" s="34" t="s">
        <v>477</v>
      </c>
      <c r="B171" s="49" t="s">
        <v>391</v>
      </c>
      <c r="C171" s="35" t="s">
        <v>186</v>
      </c>
      <c r="D171" s="35" t="s">
        <v>181</v>
      </c>
      <c r="E171" s="129" t="s">
        <v>478</v>
      </c>
      <c r="F171" s="35" t="s">
        <v>91</v>
      </c>
      <c r="G171" s="62"/>
    </row>
    <row r="172" spans="1:7" s="108" customFormat="1" ht="15" customHeight="1" hidden="1">
      <c r="A172" s="156" t="s">
        <v>92</v>
      </c>
      <c r="B172" s="49" t="s">
        <v>391</v>
      </c>
      <c r="C172" s="35" t="s">
        <v>186</v>
      </c>
      <c r="D172" s="35" t="s">
        <v>181</v>
      </c>
      <c r="E172" s="129" t="s">
        <v>478</v>
      </c>
      <c r="F172" s="35" t="s">
        <v>62</v>
      </c>
      <c r="G172" s="62"/>
    </row>
    <row r="173" spans="1:7" s="108" customFormat="1" ht="15" customHeight="1" hidden="1">
      <c r="A173" s="95" t="s">
        <v>319</v>
      </c>
      <c r="B173" s="83" t="s">
        <v>391</v>
      </c>
      <c r="C173" s="114" t="s">
        <v>186</v>
      </c>
      <c r="D173" s="114" t="s">
        <v>181</v>
      </c>
      <c r="E173" s="117" t="s">
        <v>478</v>
      </c>
      <c r="F173" s="114" t="s">
        <v>199</v>
      </c>
      <c r="G173" s="288"/>
    </row>
    <row r="174" spans="1:7" s="290" customFormat="1" ht="37.5" customHeight="1" hidden="1">
      <c r="A174" s="34" t="s">
        <v>479</v>
      </c>
      <c r="B174" s="49" t="s">
        <v>391</v>
      </c>
      <c r="C174" s="35" t="s">
        <v>186</v>
      </c>
      <c r="D174" s="35" t="s">
        <v>181</v>
      </c>
      <c r="E174" s="129" t="s">
        <v>557</v>
      </c>
      <c r="F174" s="35"/>
      <c r="G174" s="289">
        <f>G175+G177</f>
        <v>0</v>
      </c>
    </row>
    <row r="175" spans="1:7" s="290" customFormat="1" ht="15" customHeight="1" hidden="1">
      <c r="A175" s="156" t="s">
        <v>480</v>
      </c>
      <c r="B175" s="49" t="s">
        <v>391</v>
      </c>
      <c r="C175" s="35" t="s">
        <v>186</v>
      </c>
      <c r="D175" s="35" t="s">
        <v>181</v>
      </c>
      <c r="E175" s="129" t="s">
        <v>557</v>
      </c>
      <c r="F175" s="35" t="s">
        <v>400</v>
      </c>
      <c r="G175" s="289">
        <f>G176</f>
        <v>0</v>
      </c>
    </row>
    <row r="176" spans="1:7" s="290" customFormat="1" ht="15" customHeight="1" hidden="1">
      <c r="A176" s="291" t="s">
        <v>481</v>
      </c>
      <c r="B176" s="292" t="s">
        <v>391</v>
      </c>
      <c r="C176" s="293" t="s">
        <v>186</v>
      </c>
      <c r="D176" s="293" t="s">
        <v>181</v>
      </c>
      <c r="E176" s="390" t="s">
        <v>557</v>
      </c>
      <c r="F176" s="293" t="s">
        <v>482</v>
      </c>
      <c r="G176" s="294"/>
    </row>
    <row r="177" spans="1:7" s="290" customFormat="1" ht="15" customHeight="1" hidden="1">
      <c r="A177" s="34" t="s">
        <v>107</v>
      </c>
      <c r="B177" s="320" t="s">
        <v>391</v>
      </c>
      <c r="C177" s="321" t="s">
        <v>186</v>
      </c>
      <c r="D177" s="321" t="s">
        <v>181</v>
      </c>
      <c r="E177" s="391" t="s">
        <v>557</v>
      </c>
      <c r="F177" s="321" t="s">
        <v>65</v>
      </c>
      <c r="G177" s="289">
        <f>G178</f>
        <v>0</v>
      </c>
    </row>
    <row r="178" spans="1:7" s="290" customFormat="1" ht="15" customHeight="1" hidden="1">
      <c r="A178" s="95" t="s">
        <v>68</v>
      </c>
      <c r="B178" s="292" t="s">
        <v>391</v>
      </c>
      <c r="C178" s="293" t="s">
        <v>186</v>
      </c>
      <c r="D178" s="293" t="s">
        <v>181</v>
      </c>
      <c r="E178" s="390" t="s">
        <v>557</v>
      </c>
      <c r="F178" s="293" t="s">
        <v>67</v>
      </c>
      <c r="G178" s="392"/>
    </row>
    <row r="179" spans="1:7" s="295" customFormat="1" ht="45" customHeight="1" hidden="1">
      <c r="A179" s="34" t="s">
        <v>558</v>
      </c>
      <c r="B179" s="49" t="s">
        <v>391</v>
      </c>
      <c r="C179" s="35" t="s">
        <v>186</v>
      </c>
      <c r="D179" s="35" t="s">
        <v>181</v>
      </c>
      <c r="E179" s="391" t="s">
        <v>559</v>
      </c>
      <c r="F179" s="35"/>
      <c r="G179" s="393">
        <f>G180+G182</f>
        <v>0</v>
      </c>
    </row>
    <row r="180" spans="1:7" s="295" customFormat="1" ht="15" customHeight="1" hidden="1">
      <c r="A180" s="156" t="s">
        <v>480</v>
      </c>
      <c r="B180" s="49" t="s">
        <v>391</v>
      </c>
      <c r="C180" s="35" t="s">
        <v>186</v>
      </c>
      <c r="D180" s="35" t="s">
        <v>181</v>
      </c>
      <c r="E180" s="391" t="s">
        <v>559</v>
      </c>
      <c r="F180" s="35" t="s">
        <v>400</v>
      </c>
      <c r="G180" s="393">
        <f>G181</f>
        <v>0</v>
      </c>
    </row>
    <row r="181" spans="1:7" s="295" customFormat="1" ht="15" customHeight="1" hidden="1">
      <c r="A181" s="291" t="s">
        <v>481</v>
      </c>
      <c r="B181" s="83" t="s">
        <v>391</v>
      </c>
      <c r="C181" s="114" t="s">
        <v>186</v>
      </c>
      <c r="D181" s="114" t="s">
        <v>181</v>
      </c>
      <c r="E181" s="394" t="s">
        <v>559</v>
      </c>
      <c r="F181" s="293" t="s">
        <v>482</v>
      </c>
      <c r="G181" s="395"/>
    </row>
    <row r="182" spans="1:7" s="295" customFormat="1" ht="15" customHeight="1" hidden="1">
      <c r="A182" s="34" t="s">
        <v>107</v>
      </c>
      <c r="B182" s="320" t="s">
        <v>391</v>
      </c>
      <c r="C182" s="321" t="s">
        <v>186</v>
      </c>
      <c r="D182" s="321" t="s">
        <v>181</v>
      </c>
      <c r="E182" s="391" t="s">
        <v>559</v>
      </c>
      <c r="F182" s="321" t="s">
        <v>65</v>
      </c>
      <c r="G182" s="396">
        <f>G183</f>
        <v>0</v>
      </c>
    </row>
    <row r="183" spans="1:7" s="295" customFormat="1" ht="15" customHeight="1" hidden="1">
      <c r="A183" s="95" t="s">
        <v>68</v>
      </c>
      <c r="B183" s="292" t="s">
        <v>391</v>
      </c>
      <c r="C183" s="293" t="s">
        <v>186</v>
      </c>
      <c r="D183" s="293" t="s">
        <v>181</v>
      </c>
      <c r="E183" s="390" t="s">
        <v>559</v>
      </c>
      <c r="F183" s="293" t="s">
        <v>67</v>
      </c>
      <c r="G183" s="395"/>
    </row>
    <row r="184" spans="1:7" s="296" customFormat="1" ht="15" customHeight="1" hidden="1">
      <c r="A184" s="34" t="s">
        <v>479</v>
      </c>
      <c r="B184" s="49" t="s">
        <v>391</v>
      </c>
      <c r="C184" s="35" t="s">
        <v>186</v>
      </c>
      <c r="D184" s="35" t="s">
        <v>181</v>
      </c>
      <c r="E184" s="129" t="s">
        <v>560</v>
      </c>
      <c r="F184" s="35"/>
      <c r="G184" s="396">
        <f>G185+G187</f>
        <v>0</v>
      </c>
    </row>
    <row r="185" spans="1:7" s="296" customFormat="1" ht="15" customHeight="1" hidden="1">
      <c r="A185" s="156" t="s">
        <v>480</v>
      </c>
      <c r="B185" s="49" t="s">
        <v>391</v>
      </c>
      <c r="C185" s="35" t="s">
        <v>186</v>
      </c>
      <c r="D185" s="35" t="s">
        <v>181</v>
      </c>
      <c r="E185" s="129" t="s">
        <v>560</v>
      </c>
      <c r="F185" s="35" t="s">
        <v>400</v>
      </c>
      <c r="G185" s="396">
        <f>G186</f>
        <v>0</v>
      </c>
    </row>
    <row r="186" spans="1:7" s="296" customFormat="1" ht="15" customHeight="1" hidden="1">
      <c r="A186" s="291" t="s">
        <v>481</v>
      </c>
      <c r="B186" s="397" t="s">
        <v>391</v>
      </c>
      <c r="C186" s="398" t="s">
        <v>186</v>
      </c>
      <c r="D186" s="398" t="s">
        <v>181</v>
      </c>
      <c r="E186" s="394" t="s">
        <v>560</v>
      </c>
      <c r="F186" s="293" t="s">
        <v>482</v>
      </c>
      <c r="G186" s="396"/>
    </row>
    <row r="187" spans="1:7" s="296" customFormat="1" ht="15" customHeight="1" hidden="1">
      <c r="A187" s="34" t="s">
        <v>107</v>
      </c>
      <c r="B187" s="49" t="s">
        <v>391</v>
      </c>
      <c r="C187" s="35" t="s">
        <v>186</v>
      </c>
      <c r="D187" s="35" t="s">
        <v>181</v>
      </c>
      <c r="E187" s="129" t="s">
        <v>560</v>
      </c>
      <c r="F187" s="321" t="s">
        <v>65</v>
      </c>
      <c r="G187" s="396">
        <f>G188</f>
        <v>0</v>
      </c>
    </row>
    <row r="188" spans="1:7" s="296" customFormat="1" ht="15" customHeight="1" hidden="1">
      <c r="A188" s="95" t="s">
        <v>68</v>
      </c>
      <c r="B188" s="397" t="s">
        <v>391</v>
      </c>
      <c r="C188" s="398" t="s">
        <v>186</v>
      </c>
      <c r="D188" s="398" t="s">
        <v>181</v>
      </c>
      <c r="E188" s="394" t="s">
        <v>560</v>
      </c>
      <c r="F188" s="293" t="s">
        <v>67</v>
      </c>
      <c r="G188" s="396"/>
    </row>
    <row r="189" spans="1:7" s="108" customFormat="1" ht="29.25" customHeight="1">
      <c r="A189" s="92" t="s">
        <v>71</v>
      </c>
      <c r="B189" s="78" t="s">
        <v>391</v>
      </c>
      <c r="C189" s="69" t="s">
        <v>186</v>
      </c>
      <c r="D189" s="69" t="s">
        <v>181</v>
      </c>
      <c r="E189" s="118" t="s">
        <v>31</v>
      </c>
      <c r="F189" s="44"/>
      <c r="G189" s="91">
        <f>G190</f>
        <v>325</v>
      </c>
    </row>
    <row r="190" spans="1:7" s="104" customFormat="1" ht="15" customHeight="1">
      <c r="A190" s="57" t="s">
        <v>42</v>
      </c>
      <c r="B190" s="49" t="s">
        <v>391</v>
      </c>
      <c r="C190" s="56" t="s">
        <v>186</v>
      </c>
      <c r="D190" s="56" t="s">
        <v>181</v>
      </c>
      <c r="E190" s="73" t="s">
        <v>121</v>
      </c>
      <c r="F190" s="69"/>
      <c r="G190" s="71">
        <f>G191</f>
        <v>325</v>
      </c>
    </row>
    <row r="191" spans="1:7" s="104" customFormat="1" ht="28.5" customHeight="1">
      <c r="A191" s="34" t="s">
        <v>90</v>
      </c>
      <c r="B191" s="49" t="s">
        <v>391</v>
      </c>
      <c r="C191" s="35" t="s">
        <v>186</v>
      </c>
      <c r="D191" s="35" t="s">
        <v>181</v>
      </c>
      <c r="E191" s="61" t="s">
        <v>121</v>
      </c>
      <c r="F191" s="35" t="s">
        <v>91</v>
      </c>
      <c r="G191" s="71">
        <f>G192</f>
        <v>325</v>
      </c>
    </row>
    <row r="192" spans="1:7" s="104" customFormat="1" ht="29.25" customHeight="1">
      <c r="A192" s="156" t="s">
        <v>92</v>
      </c>
      <c r="B192" s="49" t="s">
        <v>391</v>
      </c>
      <c r="C192" s="35" t="s">
        <v>186</v>
      </c>
      <c r="D192" s="35" t="s">
        <v>181</v>
      </c>
      <c r="E192" s="61" t="s">
        <v>121</v>
      </c>
      <c r="F192" s="35" t="s">
        <v>62</v>
      </c>
      <c r="G192" s="71">
        <f>G193</f>
        <v>325</v>
      </c>
    </row>
    <row r="193" spans="1:7" s="13" customFormat="1" ht="30" customHeight="1" hidden="1">
      <c r="A193" s="95" t="s">
        <v>319</v>
      </c>
      <c r="B193" s="49" t="s">
        <v>391</v>
      </c>
      <c r="C193" s="114" t="s">
        <v>186</v>
      </c>
      <c r="D193" s="114" t="s">
        <v>181</v>
      </c>
      <c r="E193" s="85" t="s">
        <v>121</v>
      </c>
      <c r="F193" s="114" t="s">
        <v>199</v>
      </c>
      <c r="G193" s="62">
        <v>325</v>
      </c>
    </row>
    <row r="194" spans="1:7" s="108" customFormat="1" ht="15" customHeight="1" hidden="1">
      <c r="A194" s="76" t="s">
        <v>188</v>
      </c>
      <c r="B194" s="48" t="s">
        <v>391</v>
      </c>
      <c r="C194" s="44" t="s">
        <v>186</v>
      </c>
      <c r="D194" s="44" t="s">
        <v>182</v>
      </c>
      <c r="E194" s="133"/>
      <c r="F194" s="44"/>
      <c r="G194" s="45">
        <f>G203</f>
        <v>0</v>
      </c>
    </row>
    <row r="195" spans="1:7" s="108" customFormat="1" ht="15" customHeight="1" hidden="1">
      <c r="A195" s="92" t="s">
        <v>483</v>
      </c>
      <c r="B195" s="78" t="s">
        <v>391</v>
      </c>
      <c r="C195" s="69" t="s">
        <v>186</v>
      </c>
      <c r="D195" s="69" t="s">
        <v>182</v>
      </c>
      <c r="E195" s="118" t="s">
        <v>484</v>
      </c>
      <c r="F195" s="69"/>
      <c r="G195" s="45"/>
    </row>
    <row r="196" spans="1:7" s="108" customFormat="1" ht="15" customHeight="1" hidden="1">
      <c r="A196" s="57" t="s">
        <v>485</v>
      </c>
      <c r="B196" s="55" t="s">
        <v>391</v>
      </c>
      <c r="C196" s="56" t="s">
        <v>186</v>
      </c>
      <c r="D196" s="56" t="s">
        <v>182</v>
      </c>
      <c r="E196" s="73" t="s">
        <v>486</v>
      </c>
      <c r="F196" s="56"/>
      <c r="G196" s="45"/>
    </row>
    <row r="197" spans="1:7" s="108" customFormat="1" ht="15" customHeight="1" hidden="1">
      <c r="A197" s="34" t="s">
        <v>487</v>
      </c>
      <c r="B197" s="49" t="s">
        <v>391</v>
      </c>
      <c r="C197" s="35" t="s">
        <v>186</v>
      </c>
      <c r="D197" s="35" t="s">
        <v>182</v>
      </c>
      <c r="E197" s="129" t="s">
        <v>488</v>
      </c>
      <c r="F197" s="35"/>
      <c r="G197" s="53"/>
    </row>
    <row r="198" spans="1:7" s="108" customFormat="1" ht="15" customHeight="1" hidden="1">
      <c r="A198" s="156" t="s">
        <v>470</v>
      </c>
      <c r="B198" s="49" t="s">
        <v>391</v>
      </c>
      <c r="C198" s="35" t="s">
        <v>186</v>
      </c>
      <c r="D198" s="35" t="s">
        <v>182</v>
      </c>
      <c r="E198" s="129" t="s">
        <v>488</v>
      </c>
      <c r="F198" s="35" t="s">
        <v>471</v>
      </c>
      <c r="G198" s="53"/>
    </row>
    <row r="199" spans="1:7" s="108" customFormat="1" ht="15" customHeight="1" hidden="1">
      <c r="A199" s="82" t="s">
        <v>470</v>
      </c>
      <c r="B199" s="49" t="s">
        <v>391</v>
      </c>
      <c r="C199" s="35" t="s">
        <v>186</v>
      </c>
      <c r="D199" s="35" t="s">
        <v>182</v>
      </c>
      <c r="E199" s="129" t="s">
        <v>488</v>
      </c>
      <c r="F199" s="114" t="s">
        <v>472</v>
      </c>
      <c r="G199" s="53"/>
    </row>
    <row r="200" spans="1:7" s="108" customFormat="1" ht="15" customHeight="1" hidden="1">
      <c r="A200" s="34" t="s">
        <v>489</v>
      </c>
      <c r="B200" s="49" t="s">
        <v>391</v>
      </c>
      <c r="C200" s="35" t="s">
        <v>186</v>
      </c>
      <c r="D200" s="35" t="s">
        <v>182</v>
      </c>
      <c r="E200" s="129" t="s">
        <v>490</v>
      </c>
      <c r="F200" s="35"/>
      <c r="G200" s="53"/>
    </row>
    <row r="201" spans="1:7" s="108" customFormat="1" ht="15" customHeight="1" hidden="1">
      <c r="A201" s="156" t="s">
        <v>470</v>
      </c>
      <c r="B201" s="49" t="s">
        <v>391</v>
      </c>
      <c r="C201" s="35" t="s">
        <v>186</v>
      </c>
      <c r="D201" s="35" t="s">
        <v>182</v>
      </c>
      <c r="E201" s="129" t="s">
        <v>490</v>
      </c>
      <c r="F201" s="35" t="s">
        <v>471</v>
      </c>
      <c r="G201" s="53"/>
    </row>
    <row r="202" spans="1:7" s="108" customFormat="1" ht="15" customHeight="1" hidden="1">
      <c r="A202" s="82" t="s">
        <v>470</v>
      </c>
      <c r="B202" s="49" t="s">
        <v>391</v>
      </c>
      <c r="C202" s="35" t="s">
        <v>186</v>
      </c>
      <c r="D202" s="35" t="s">
        <v>182</v>
      </c>
      <c r="E202" s="129" t="s">
        <v>490</v>
      </c>
      <c r="F202" s="114" t="s">
        <v>472</v>
      </c>
      <c r="G202" s="53"/>
    </row>
    <row r="203" spans="1:7" s="4" customFormat="1" ht="29.25" customHeight="1" hidden="1">
      <c r="A203" s="92" t="s">
        <v>71</v>
      </c>
      <c r="B203" s="78" t="s">
        <v>391</v>
      </c>
      <c r="C203" s="69" t="s">
        <v>186</v>
      </c>
      <c r="D203" s="69" t="s">
        <v>182</v>
      </c>
      <c r="E203" s="118" t="s">
        <v>31</v>
      </c>
      <c r="F203" s="25"/>
      <c r="G203" s="39">
        <f>G204</f>
        <v>0</v>
      </c>
    </row>
    <row r="204" spans="1:7" s="18" customFormat="1" ht="15" customHeight="1" hidden="1">
      <c r="A204" s="57" t="s">
        <v>192</v>
      </c>
      <c r="B204" s="49" t="s">
        <v>391</v>
      </c>
      <c r="C204" s="56" t="s">
        <v>186</v>
      </c>
      <c r="D204" s="56" t="s">
        <v>182</v>
      </c>
      <c r="E204" s="73" t="s">
        <v>163</v>
      </c>
      <c r="F204" s="56"/>
      <c r="G204" s="68">
        <f>G205</f>
        <v>0</v>
      </c>
    </row>
    <row r="205" spans="1:7" s="18" customFormat="1" ht="28.5" customHeight="1" hidden="1">
      <c r="A205" s="34" t="s">
        <v>90</v>
      </c>
      <c r="B205" s="49" t="s">
        <v>391</v>
      </c>
      <c r="C205" s="25" t="s">
        <v>186</v>
      </c>
      <c r="D205" s="25" t="s">
        <v>182</v>
      </c>
      <c r="E205" s="61" t="s">
        <v>163</v>
      </c>
      <c r="F205" s="35" t="s">
        <v>91</v>
      </c>
      <c r="G205" s="68">
        <f>G206</f>
        <v>0</v>
      </c>
    </row>
    <row r="206" spans="1:7" s="18" customFormat="1" ht="30" customHeight="1" hidden="1">
      <c r="A206" s="156" t="s">
        <v>92</v>
      </c>
      <c r="B206" s="49" t="s">
        <v>391</v>
      </c>
      <c r="C206" s="25" t="s">
        <v>186</v>
      </c>
      <c r="D206" s="25" t="s">
        <v>182</v>
      </c>
      <c r="E206" s="61" t="s">
        <v>163</v>
      </c>
      <c r="F206" s="35" t="s">
        <v>62</v>
      </c>
      <c r="G206" s="68">
        <f>G207</f>
        <v>0</v>
      </c>
    </row>
    <row r="207" spans="1:7" ht="29.25" customHeight="1" hidden="1">
      <c r="A207" s="95" t="s">
        <v>319</v>
      </c>
      <c r="B207" s="49" t="s">
        <v>391</v>
      </c>
      <c r="C207" s="94" t="s">
        <v>186</v>
      </c>
      <c r="D207" s="94" t="s">
        <v>182</v>
      </c>
      <c r="E207" s="85" t="s">
        <v>163</v>
      </c>
      <c r="F207" s="94" t="s">
        <v>529</v>
      </c>
      <c r="G207" s="126">
        <v>0</v>
      </c>
    </row>
    <row r="208" spans="1:7" s="17" customFormat="1" ht="15" customHeight="1">
      <c r="A208" s="76" t="s">
        <v>180</v>
      </c>
      <c r="B208" s="48" t="s">
        <v>391</v>
      </c>
      <c r="C208" s="44" t="s">
        <v>186</v>
      </c>
      <c r="D208" s="44" t="s">
        <v>184</v>
      </c>
      <c r="E208" s="86"/>
      <c r="F208" s="44"/>
      <c r="G208" s="45">
        <f>G209+G248</f>
        <v>4408.4</v>
      </c>
    </row>
    <row r="209" spans="1:7" s="4" customFormat="1" ht="42.75" customHeight="1">
      <c r="A209" s="92" t="s">
        <v>564</v>
      </c>
      <c r="B209" s="78" t="s">
        <v>391</v>
      </c>
      <c r="C209" s="164" t="s">
        <v>186</v>
      </c>
      <c r="D209" s="164" t="s">
        <v>184</v>
      </c>
      <c r="E209" s="118" t="s">
        <v>256</v>
      </c>
      <c r="F209" s="35"/>
      <c r="G209" s="115">
        <f>G210+G232</f>
        <v>3144.6</v>
      </c>
    </row>
    <row r="210" spans="1:7" s="4" customFormat="1" ht="28.5" customHeight="1">
      <c r="A210" s="57" t="s">
        <v>257</v>
      </c>
      <c r="B210" s="55" t="s">
        <v>391</v>
      </c>
      <c r="C210" s="136" t="s">
        <v>186</v>
      </c>
      <c r="D210" s="136" t="s">
        <v>184</v>
      </c>
      <c r="E210" s="73" t="s">
        <v>258</v>
      </c>
      <c r="F210" s="51"/>
      <c r="G210" s="115">
        <f>G212+G224</f>
        <v>25</v>
      </c>
    </row>
    <row r="211" spans="1:7" s="155" customFormat="1" ht="15" customHeight="1">
      <c r="A211" s="27"/>
      <c r="B211" s="49"/>
      <c r="C211" s="137"/>
      <c r="D211" s="137"/>
      <c r="E211" s="61"/>
      <c r="F211" s="32"/>
      <c r="G211" s="63"/>
    </row>
    <row r="212" spans="1:7" s="4" customFormat="1" ht="14.25" customHeight="1">
      <c r="A212" s="182" t="s">
        <v>126</v>
      </c>
      <c r="B212" s="49" t="s">
        <v>391</v>
      </c>
      <c r="C212" s="35" t="s">
        <v>186</v>
      </c>
      <c r="D212" s="35" t="s">
        <v>184</v>
      </c>
      <c r="E212" s="129" t="s">
        <v>259</v>
      </c>
      <c r="F212" s="51"/>
      <c r="G212" s="131">
        <f>G213</f>
        <v>25</v>
      </c>
    </row>
    <row r="213" spans="1:7" s="18" customFormat="1" ht="27" customHeight="1">
      <c r="A213" s="34" t="s">
        <v>90</v>
      </c>
      <c r="B213" s="49" t="s">
        <v>391</v>
      </c>
      <c r="C213" s="25" t="s">
        <v>186</v>
      </c>
      <c r="D213" s="25" t="s">
        <v>184</v>
      </c>
      <c r="E213" s="129" t="s">
        <v>259</v>
      </c>
      <c r="F213" s="51" t="s">
        <v>91</v>
      </c>
      <c r="G213" s="148">
        <f>G214</f>
        <v>25</v>
      </c>
    </row>
    <row r="214" spans="1:7" s="18" customFormat="1" ht="27" customHeight="1">
      <c r="A214" s="156" t="s">
        <v>92</v>
      </c>
      <c r="B214" s="49" t="s">
        <v>391</v>
      </c>
      <c r="C214" s="25" t="s">
        <v>186</v>
      </c>
      <c r="D214" s="25" t="s">
        <v>184</v>
      </c>
      <c r="E214" s="129" t="s">
        <v>259</v>
      </c>
      <c r="F214" s="51" t="s">
        <v>62</v>
      </c>
      <c r="G214" s="148">
        <f>G215</f>
        <v>25</v>
      </c>
    </row>
    <row r="215" spans="1:7" ht="27" customHeight="1" hidden="1">
      <c r="A215" s="95" t="s">
        <v>319</v>
      </c>
      <c r="B215" s="83" t="s">
        <v>391</v>
      </c>
      <c r="C215" s="94" t="s">
        <v>186</v>
      </c>
      <c r="D215" s="94" t="s">
        <v>184</v>
      </c>
      <c r="E215" s="147" t="s">
        <v>259</v>
      </c>
      <c r="F215" s="102" t="s">
        <v>199</v>
      </c>
      <c r="G215" s="41">
        <v>25</v>
      </c>
    </row>
    <row r="216" spans="1:7" s="18" customFormat="1" ht="38.25" hidden="1">
      <c r="A216" s="169" t="s">
        <v>127</v>
      </c>
      <c r="B216" s="49" t="s">
        <v>391</v>
      </c>
      <c r="C216" s="56" t="s">
        <v>186</v>
      </c>
      <c r="D216" s="56" t="s">
        <v>184</v>
      </c>
      <c r="E216" s="129" t="s">
        <v>496</v>
      </c>
      <c r="F216" s="88"/>
      <c r="G216" s="148">
        <f>G217</f>
        <v>0</v>
      </c>
    </row>
    <row r="217" spans="1:7" s="18" customFormat="1" ht="26.25" customHeight="1" hidden="1">
      <c r="A217" s="34" t="s">
        <v>90</v>
      </c>
      <c r="B217" s="49" t="s">
        <v>391</v>
      </c>
      <c r="C217" s="25" t="s">
        <v>186</v>
      </c>
      <c r="D217" s="25" t="s">
        <v>184</v>
      </c>
      <c r="E217" s="129" t="s">
        <v>496</v>
      </c>
      <c r="F217" s="51" t="s">
        <v>91</v>
      </c>
      <c r="G217" s="148">
        <f>G218</f>
        <v>0</v>
      </c>
    </row>
    <row r="218" spans="1:7" s="18" customFormat="1" ht="26.25" customHeight="1" hidden="1">
      <c r="A218" s="156" t="s">
        <v>92</v>
      </c>
      <c r="B218" s="49" t="s">
        <v>391</v>
      </c>
      <c r="C218" s="25" t="s">
        <v>186</v>
      </c>
      <c r="D218" s="25" t="s">
        <v>184</v>
      </c>
      <c r="E218" s="129" t="s">
        <v>496</v>
      </c>
      <c r="F218" s="51" t="s">
        <v>62</v>
      </c>
      <c r="G218" s="148">
        <f>G219</f>
        <v>0</v>
      </c>
    </row>
    <row r="219" spans="1:7" ht="27" customHeight="1" hidden="1">
      <c r="A219" s="95" t="s">
        <v>319</v>
      </c>
      <c r="B219" s="83" t="s">
        <v>391</v>
      </c>
      <c r="C219" s="94" t="s">
        <v>186</v>
      </c>
      <c r="D219" s="94" t="s">
        <v>184</v>
      </c>
      <c r="E219" s="129" t="s">
        <v>496</v>
      </c>
      <c r="F219" s="102" t="s">
        <v>199</v>
      </c>
      <c r="G219" s="40"/>
    </row>
    <row r="220" spans="1:7" s="4" customFormat="1" ht="15.75" customHeight="1" hidden="1">
      <c r="A220" s="182" t="s">
        <v>128</v>
      </c>
      <c r="B220" s="49" t="s">
        <v>391</v>
      </c>
      <c r="C220" s="35" t="s">
        <v>186</v>
      </c>
      <c r="D220" s="35" t="s">
        <v>184</v>
      </c>
      <c r="E220" s="129" t="s">
        <v>497</v>
      </c>
      <c r="F220" s="51"/>
      <c r="G220" s="131">
        <f>G221</f>
        <v>0</v>
      </c>
    </row>
    <row r="221" spans="1:7" s="18" customFormat="1" ht="28.5" customHeight="1" hidden="1">
      <c r="A221" s="34" t="s">
        <v>90</v>
      </c>
      <c r="B221" s="49" t="s">
        <v>391</v>
      </c>
      <c r="C221" s="25" t="s">
        <v>186</v>
      </c>
      <c r="D221" s="25" t="s">
        <v>184</v>
      </c>
      <c r="E221" s="129" t="s">
        <v>497</v>
      </c>
      <c r="F221" s="51" t="s">
        <v>91</v>
      </c>
      <c r="G221" s="148">
        <f>G222</f>
        <v>0</v>
      </c>
    </row>
    <row r="222" spans="1:7" s="18" customFormat="1" ht="27" customHeight="1" hidden="1">
      <c r="A222" s="156" t="s">
        <v>92</v>
      </c>
      <c r="B222" s="49" t="s">
        <v>391</v>
      </c>
      <c r="C222" s="25" t="s">
        <v>186</v>
      </c>
      <c r="D222" s="25" t="s">
        <v>184</v>
      </c>
      <c r="E222" s="129" t="s">
        <v>497</v>
      </c>
      <c r="F222" s="51" t="s">
        <v>62</v>
      </c>
      <c r="G222" s="148">
        <f>G223</f>
        <v>0</v>
      </c>
    </row>
    <row r="223" spans="1:7" ht="26.25" customHeight="1" hidden="1">
      <c r="A223" s="95" t="s">
        <v>319</v>
      </c>
      <c r="B223" s="83" t="s">
        <v>391</v>
      </c>
      <c r="C223" s="94" t="s">
        <v>186</v>
      </c>
      <c r="D223" s="94" t="s">
        <v>184</v>
      </c>
      <c r="E223" s="129" t="s">
        <v>497</v>
      </c>
      <c r="F223" s="102" t="s">
        <v>199</v>
      </c>
      <c r="G223" s="41"/>
    </row>
    <row r="224" spans="1:7" s="4" customFormat="1" ht="15" customHeight="1" hidden="1">
      <c r="A224" s="34" t="s">
        <v>210</v>
      </c>
      <c r="B224" s="49" t="s">
        <v>391</v>
      </c>
      <c r="C224" s="35" t="s">
        <v>186</v>
      </c>
      <c r="D224" s="35" t="s">
        <v>184</v>
      </c>
      <c r="E224" s="129" t="s">
        <v>261</v>
      </c>
      <c r="F224" s="51"/>
      <c r="G224" s="131">
        <f>G225</f>
        <v>0</v>
      </c>
    </row>
    <row r="225" spans="1:7" s="18" customFormat="1" ht="28.5" customHeight="1" hidden="1">
      <c r="A225" s="34" t="s">
        <v>90</v>
      </c>
      <c r="B225" s="49" t="s">
        <v>391</v>
      </c>
      <c r="C225" s="35" t="s">
        <v>186</v>
      </c>
      <c r="D225" s="35" t="s">
        <v>184</v>
      </c>
      <c r="E225" s="129" t="s">
        <v>261</v>
      </c>
      <c r="F225" s="51" t="s">
        <v>91</v>
      </c>
      <c r="G225" s="148">
        <f>G226</f>
        <v>0</v>
      </c>
    </row>
    <row r="226" spans="1:7" s="18" customFormat="1" ht="30" customHeight="1" hidden="1">
      <c r="A226" s="156" t="s">
        <v>92</v>
      </c>
      <c r="B226" s="49" t="s">
        <v>391</v>
      </c>
      <c r="C226" s="35" t="s">
        <v>186</v>
      </c>
      <c r="D226" s="35" t="s">
        <v>184</v>
      </c>
      <c r="E226" s="129" t="s">
        <v>261</v>
      </c>
      <c r="F226" s="51" t="s">
        <v>62</v>
      </c>
      <c r="G226" s="148">
        <f>G227</f>
        <v>0</v>
      </c>
    </row>
    <row r="227" spans="1:7" ht="27" customHeight="1" hidden="1">
      <c r="A227" s="95" t="s">
        <v>319</v>
      </c>
      <c r="B227" s="83" t="s">
        <v>391</v>
      </c>
      <c r="C227" s="94" t="s">
        <v>186</v>
      </c>
      <c r="D227" s="94" t="s">
        <v>184</v>
      </c>
      <c r="E227" s="147" t="s">
        <v>261</v>
      </c>
      <c r="F227" s="102" t="s">
        <v>199</v>
      </c>
      <c r="G227" s="41"/>
    </row>
    <row r="228" spans="1:7" s="4" customFormat="1" ht="27.75" customHeight="1" hidden="1">
      <c r="A228" s="34" t="s">
        <v>129</v>
      </c>
      <c r="B228" s="49" t="s">
        <v>391</v>
      </c>
      <c r="C228" s="35" t="s">
        <v>186</v>
      </c>
      <c r="D228" s="35" t="s">
        <v>184</v>
      </c>
      <c r="E228" s="129" t="s">
        <v>262</v>
      </c>
      <c r="F228" s="51"/>
      <c r="G228" s="131">
        <f>G229</f>
        <v>0</v>
      </c>
    </row>
    <row r="229" spans="1:7" s="4" customFormat="1" ht="27.75" customHeight="1" hidden="1">
      <c r="A229" s="34" t="s">
        <v>90</v>
      </c>
      <c r="B229" s="49" t="s">
        <v>391</v>
      </c>
      <c r="C229" s="25" t="s">
        <v>186</v>
      </c>
      <c r="D229" s="25" t="s">
        <v>184</v>
      </c>
      <c r="E229" s="129" t="s">
        <v>262</v>
      </c>
      <c r="F229" s="51" t="s">
        <v>91</v>
      </c>
      <c r="G229" s="40">
        <f>G230</f>
        <v>0</v>
      </c>
    </row>
    <row r="230" spans="1:7" s="4" customFormat="1" ht="27.75" customHeight="1" hidden="1">
      <c r="A230" s="156" t="s">
        <v>92</v>
      </c>
      <c r="B230" s="49" t="s">
        <v>391</v>
      </c>
      <c r="C230" s="25" t="s">
        <v>186</v>
      </c>
      <c r="D230" s="25" t="s">
        <v>184</v>
      </c>
      <c r="E230" s="129" t="s">
        <v>262</v>
      </c>
      <c r="F230" s="51" t="s">
        <v>62</v>
      </c>
      <c r="G230" s="40">
        <f>G231</f>
        <v>0</v>
      </c>
    </row>
    <row r="231" spans="1:7" ht="27" customHeight="1" hidden="1">
      <c r="A231" s="95" t="s">
        <v>319</v>
      </c>
      <c r="B231" s="83" t="s">
        <v>391</v>
      </c>
      <c r="C231" s="94" t="s">
        <v>186</v>
      </c>
      <c r="D231" s="94" t="s">
        <v>184</v>
      </c>
      <c r="E231" s="129" t="s">
        <v>262</v>
      </c>
      <c r="F231" s="102" t="s">
        <v>199</v>
      </c>
      <c r="G231" s="41"/>
    </row>
    <row r="232" spans="1:7" s="4" customFormat="1" ht="42" customHeight="1">
      <c r="A232" s="263" t="s">
        <v>260</v>
      </c>
      <c r="B232" s="55" t="s">
        <v>391</v>
      </c>
      <c r="C232" s="56" t="s">
        <v>186</v>
      </c>
      <c r="D232" s="56" t="s">
        <v>184</v>
      </c>
      <c r="E232" s="73" t="s">
        <v>263</v>
      </c>
      <c r="F232" s="88"/>
      <c r="G232" s="148">
        <f>G233+G237</f>
        <v>3119.6</v>
      </c>
    </row>
    <row r="233" spans="1:7" s="4" customFormat="1" ht="15.75" customHeight="1">
      <c r="A233" s="264" t="s">
        <v>264</v>
      </c>
      <c r="B233" s="49" t="s">
        <v>391</v>
      </c>
      <c r="C233" s="35" t="s">
        <v>186</v>
      </c>
      <c r="D233" s="35" t="s">
        <v>184</v>
      </c>
      <c r="E233" s="31" t="s">
        <v>269</v>
      </c>
      <c r="F233" s="26"/>
      <c r="G233" s="40">
        <f>G234</f>
        <v>2599.7</v>
      </c>
    </row>
    <row r="234" spans="1:7" s="4" customFormat="1" ht="15" customHeight="1">
      <c r="A234" s="264" t="s">
        <v>265</v>
      </c>
      <c r="B234" s="49" t="s">
        <v>391</v>
      </c>
      <c r="C234" s="35" t="s">
        <v>186</v>
      </c>
      <c r="D234" s="35" t="s">
        <v>184</v>
      </c>
      <c r="E234" s="31" t="s">
        <v>269</v>
      </c>
      <c r="F234" s="26" t="s">
        <v>239</v>
      </c>
      <c r="G234" s="40">
        <f>G235+G236</f>
        <v>2599.7</v>
      </c>
    </row>
    <row r="235" spans="1:7" s="4" customFormat="1" ht="18" customHeight="1" hidden="1">
      <c r="A235" s="196" t="s">
        <v>266</v>
      </c>
      <c r="B235" s="149" t="s">
        <v>391</v>
      </c>
      <c r="C235" s="266" t="s">
        <v>186</v>
      </c>
      <c r="D235" s="266" t="s">
        <v>184</v>
      </c>
      <c r="E235" s="151" t="s">
        <v>269</v>
      </c>
      <c r="F235" s="265" t="s">
        <v>213</v>
      </c>
      <c r="G235" s="152">
        <v>1989.7</v>
      </c>
    </row>
    <row r="236" spans="1:7" s="4" customFormat="1" ht="31.5" customHeight="1" hidden="1">
      <c r="A236" s="196" t="s">
        <v>267</v>
      </c>
      <c r="B236" s="149" t="s">
        <v>391</v>
      </c>
      <c r="C236" s="266" t="s">
        <v>186</v>
      </c>
      <c r="D236" s="266" t="s">
        <v>184</v>
      </c>
      <c r="E236" s="151" t="s">
        <v>269</v>
      </c>
      <c r="F236" s="265" t="s">
        <v>54</v>
      </c>
      <c r="G236" s="152">
        <v>610</v>
      </c>
    </row>
    <row r="237" spans="1:7" s="4" customFormat="1" ht="19.5" customHeight="1">
      <c r="A237" s="264" t="s">
        <v>268</v>
      </c>
      <c r="B237" s="49" t="s">
        <v>391</v>
      </c>
      <c r="C237" s="35" t="s">
        <v>186</v>
      </c>
      <c r="D237" s="35" t="s">
        <v>184</v>
      </c>
      <c r="E237" s="31" t="s">
        <v>270</v>
      </c>
      <c r="F237" s="26"/>
      <c r="G237" s="40">
        <f>G238+G242</f>
        <v>519.9</v>
      </c>
    </row>
    <row r="238" spans="1:7" s="4" customFormat="1" ht="26.25" customHeight="1">
      <c r="A238" s="34" t="s">
        <v>90</v>
      </c>
      <c r="B238" s="49" t="s">
        <v>391</v>
      </c>
      <c r="C238" s="35" t="s">
        <v>186</v>
      </c>
      <c r="D238" s="35" t="s">
        <v>184</v>
      </c>
      <c r="E238" s="31" t="s">
        <v>270</v>
      </c>
      <c r="F238" s="26" t="s">
        <v>91</v>
      </c>
      <c r="G238" s="40">
        <f>G239</f>
        <v>509.9</v>
      </c>
    </row>
    <row r="239" spans="1:7" s="4" customFormat="1" ht="33" customHeight="1">
      <c r="A239" s="156" t="s">
        <v>92</v>
      </c>
      <c r="B239" s="49" t="s">
        <v>391</v>
      </c>
      <c r="C239" s="35" t="s">
        <v>186</v>
      </c>
      <c r="D239" s="35" t="s">
        <v>184</v>
      </c>
      <c r="E239" s="31" t="s">
        <v>270</v>
      </c>
      <c r="F239" s="26" t="s">
        <v>62</v>
      </c>
      <c r="G239" s="40">
        <f>G240+G241</f>
        <v>509.9</v>
      </c>
    </row>
    <row r="240" spans="1:7" s="4" customFormat="1" ht="27" customHeight="1" hidden="1">
      <c r="A240" s="196" t="s">
        <v>197</v>
      </c>
      <c r="B240" s="149" t="s">
        <v>391</v>
      </c>
      <c r="C240" s="266" t="s">
        <v>186</v>
      </c>
      <c r="D240" s="266" t="s">
        <v>184</v>
      </c>
      <c r="E240" s="151" t="s">
        <v>270</v>
      </c>
      <c r="F240" s="265" t="s">
        <v>198</v>
      </c>
      <c r="G240" s="152"/>
    </row>
    <row r="241" spans="1:7" s="4" customFormat="1" ht="27" customHeight="1" hidden="1">
      <c r="A241" s="196" t="s">
        <v>319</v>
      </c>
      <c r="B241" s="149" t="s">
        <v>391</v>
      </c>
      <c r="C241" s="266" t="s">
        <v>186</v>
      </c>
      <c r="D241" s="266" t="s">
        <v>184</v>
      </c>
      <c r="E241" s="151" t="s">
        <v>270</v>
      </c>
      <c r="F241" s="265" t="s">
        <v>199</v>
      </c>
      <c r="G241" s="152">
        <v>509.9</v>
      </c>
    </row>
    <row r="242" spans="1:7" s="4" customFormat="1" ht="18" customHeight="1">
      <c r="A242" s="27" t="s">
        <v>2</v>
      </c>
      <c r="B242" s="49" t="s">
        <v>391</v>
      </c>
      <c r="C242" s="35" t="s">
        <v>186</v>
      </c>
      <c r="D242" s="35" t="s">
        <v>184</v>
      </c>
      <c r="E242" s="31" t="s">
        <v>270</v>
      </c>
      <c r="F242" s="26" t="s">
        <v>93</v>
      </c>
      <c r="G242" s="40">
        <f>G243+G245</f>
        <v>10</v>
      </c>
    </row>
    <row r="243" spans="1:7" s="4" customFormat="1" ht="21" customHeight="1">
      <c r="A243" s="27" t="s">
        <v>94</v>
      </c>
      <c r="B243" s="49" t="s">
        <v>391</v>
      </c>
      <c r="C243" s="35" t="s">
        <v>186</v>
      </c>
      <c r="D243" s="35" t="s">
        <v>184</v>
      </c>
      <c r="E243" s="31" t="s">
        <v>270</v>
      </c>
      <c r="F243" s="26" t="s">
        <v>95</v>
      </c>
      <c r="G243" s="40">
        <f>G244</f>
        <v>5</v>
      </c>
    </row>
    <row r="244" spans="1:7" s="4" customFormat="1" ht="68.25" customHeight="1" hidden="1">
      <c r="A244" s="96" t="s">
        <v>106</v>
      </c>
      <c r="B244" s="149" t="s">
        <v>391</v>
      </c>
      <c r="C244" s="266" t="s">
        <v>186</v>
      </c>
      <c r="D244" s="266" t="s">
        <v>184</v>
      </c>
      <c r="E244" s="151" t="s">
        <v>270</v>
      </c>
      <c r="F244" s="265" t="s">
        <v>134</v>
      </c>
      <c r="G244" s="152">
        <v>5</v>
      </c>
    </row>
    <row r="245" spans="1:7" s="4" customFormat="1" ht="27" customHeight="1">
      <c r="A245" s="34" t="s">
        <v>107</v>
      </c>
      <c r="B245" s="49" t="s">
        <v>391</v>
      </c>
      <c r="C245" s="25" t="s">
        <v>186</v>
      </c>
      <c r="D245" s="25" t="s">
        <v>184</v>
      </c>
      <c r="E245" s="129" t="s">
        <v>270</v>
      </c>
      <c r="F245" s="26" t="s">
        <v>65</v>
      </c>
      <c r="G245" s="40">
        <f>G246+G247</f>
        <v>5</v>
      </c>
    </row>
    <row r="246" spans="1:7" s="4" customFormat="1" ht="27" customHeight="1" hidden="1">
      <c r="A246" s="97" t="s">
        <v>108</v>
      </c>
      <c r="B246" s="149" t="s">
        <v>391</v>
      </c>
      <c r="C246" s="158" t="s">
        <v>186</v>
      </c>
      <c r="D246" s="158" t="s">
        <v>184</v>
      </c>
      <c r="E246" s="147" t="s">
        <v>270</v>
      </c>
      <c r="F246" s="265" t="s">
        <v>201</v>
      </c>
      <c r="G246" s="152"/>
    </row>
    <row r="247" spans="1:7" s="4" customFormat="1" ht="27" customHeight="1" hidden="1">
      <c r="A247" s="97" t="s">
        <v>68</v>
      </c>
      <c r="B247" s="149" t="s">
        <v>391</v>
      </c>
      <c r="C247" s="158" t="s">
        <v>186</v>
      </c>
      <c r="D247" s="158" t="s">
        <v>184</v>
      </c>
      <c r="E247" s="147" t="s">
        <v>270</v>
      </c>
      <c r="F247" s="265" t="s">
        <v>67</v>
      </c>
      <c r="G247" s="152">
        <v>5</v>
      </c>
    </row>
    <row r="248" spans="1:7" s="4" customFormat="1" ht="50.25" customHeight="1">
      <c r="A248" s="92" t="s">
        <v>565</v>
      </c>
      <c r="B248" s="78" t="s">
        <v>391</v>
      </c>
      <c r="C248" s="164" t="s">
        <v>186</v>
      </c>
      <c r="D248" s="164" t="s">
        <v>184</v>
      </c>
      <c r="E248" s="118" t="s">
        <v>272</v>
      </c>
      <c r="F248" s="35"/>
      <c r="G248" s="184">
        <f>G249</f>
        <v>1263.8</v>
      </c>
    </row>
    <row r="249" spans="1:7" s="4" customFormat="1" ht="27" customHeight="1">
      <c r="A249" s="183" t="s">
        <v>122</v>
      </c>
      <c r="B249" s="49" t="s">
        <v>391</v>
      </c>
      <c r="C249" s="35" t="s">
        <v>186</v>
      </c>
      <c r="D249" s="35" t="s">
        <v>184</v>
      </c>
      <c r="E249" s="129" t="s">
        <v>273</v>
      </c>
      <c r="F249" s="51"/>
      <c r="G249" s="131">
        <f>G250+G254+G258</f>
        <v>1263.8</v>
      </c>
    </row>
    <row r="250" spans="1:7" s="4" customFormat="1" ht="27" customHeight="1">
      <c r="A250" s="183" t="s">
        <v>491</v>
      </c>
      <c r="B250" s="49" t="s">
        <v>391</v>
      </c>
      <c r="C250" s="35" t="s">
        <v>186</v>
      </c>
      <c r="D250" s="35" t="s">
        <v>184</v>
      </c>
      <c r="E250" s="129" t="s">
        <v>274</v>
      </c>
      <c r="F250" s="51"/>
      <c r="G250" s="131">
        <f>G251</f>
        <v>1263.8</v>
      </c>
    </row>
    <row r="251" spans="1:7" s="4" customFormat="1" ht="27.75" customHeight="1">
      <c r="A251" s="34" t="s">
        <v>90</v>
      </c>
      <c r="B251" s="49" t="s">
        <v>391</v>
      </c>
      <c r="C251" s="35" t="s">
        <v>186</v>
      </c>
      <c r="D251" s="35" t="s">
        <v>184</v>
      </c>
      <c r="E251" s="129" t="s">
        <v>274</v>
      </c>
      <c r="F251" s="51" t="s">
        <v>91</v>
      </c>
      <c r="G251" s="40">
        <f>G252</f>
        <v>1263.8</v>
      </c>
    </row>
    <row r="252" spans="1:7" s="4" customFormat="1" ht="27.75" customHeight="1">
      <c r="A252" s="156" t="s">
        <v>92</v>
      </c>
      <c r="B252" s="49" t="s">
        <v>391</v>
      </c>
      <c r="C252" s="35" t="s">
        <v>186</v>
      </c>
      <c r="D252" s="35" t="s">
        <v>184</v>
      </c>
      <c r="E252" s="129" t="s">
        <v>274</v>
      </c>
      <c r="F252" s="51" t="s">
        <v>62</v>
      </c>
      <c r="G252" s="40">
        <f>G253</f>
        <v>1263.8</v>
      </c>
    </row>
    <row r="253" spans="1:7" ht="27" customHeight="1" hidden="1">
      <c r="A253" s="95" t="s">
        <v>319</v>
      </c>
      <c r="B253" s="49" t="s">
        <v>391</v>
      </c>
      <c r="C253" s="35" t="s">
        <v>186</v>
      </c>
      <c r="D253" s="35" t="s">
        <v>184</v>
      </c>
      <c r="E253" s="147" t="s">
        <v>274</v>
      </c>
      <c r="F253" s="102" t="s">
        <v>199</v>
      </c>
      <c r="G253" s="41">
        <v>1263.8</v>
      </c>
    </row>
    <row r="254" spans="1:7" s="4" customFormat="1" ht="27" customHeight="1" hidden="1">
      <c r="A254" s="183" t="s">
        <v>492</v>
      </c>
      <c r="B254" s="49" t="s">
        <v>391</v>
      </c>
      <c r="C254" s="35" t="s">
        <v>186</v>
      </c>
      <c r="D254" s="35" t="s">
        <v>184</v>
      </c>
      <c r="E254" s="129" t="s">
        <v>274</v>
      </c>
      <c r="F254" s="26"/>
      <c r="G254" s="40">
        <f>G255</f>
        <v>0</v>
      </c>
    </row>
    <row r="255" spans="1:7" s="4" customFormat="1" ht="27" customHeight="1" hidden="1">
      <c r="A255" s="34" t="s">
        <v>90</v>
      </c>
      <c r="B255" s="49" t="s">
        <v>391</v>
      </c>
      <c r="C255" s="35" t="s">
        <v>186</v>
      </c>
      <c r="D255" s="35" t="s">
        <v>184</v>
      </c>
      <c r="E255" s="129" t="s">
        <v>274</v>
      </c>
      <c r="F255" s="51" t="s">
        <v>91</v>
      </c>
      <c r="G255" s="40">
        <f>G256</f>
        <v>0</v>
      </c>
    </row>
    <row r="256" spans="1:7" s="4" customFormat="1" ht="27" customHeight="1" hidden="1">
      <c r="A256" s="156" t="s">
        <v>92</v>
      </c>
      <c r="B256" s="49" t="s">
        <v>391</v>
      </c>
      <c r="C256" s="35" t="s">
        <v>186</v>
      </c>
      <c r="D256" s="35" t="s">
        <v>184</v>
      </c>
      <c r="E256" s="129" t="s">
        <v>274</v>
      </c>
      <c r="F256" s="51" t="s">
        <v>62</v>
      </c>
      <c r="G256" s="40">
        <f>G257</f>
        <v>0</v>
      </c>
    </row>
    <row r="257" spans="1:7" s="4" customFormat="1" ht="27" customHeight="1" hidden="1">
      <c r="A257" s="95" t="s">
        <v>319</v>
      </c>
      <c r="B257" s="49" t="s">
        <v>391</v>
      </c>
      <c r="C257" s="35" t="s">
        <v>186</v>
      </c>
      <c r="D257" s="35" t="s">
        <v>184</v>
      </c>
      <c r="E257" s="129" t="s">
        <v>274</v>
      </c>
      <c r="F257" s="102" t="s">
        <v>199</v>
      </c>
      <c r="G257" s="40">
        <v>0</v>
      </c>
    </row>
    <row r="258" spans="1:7" s="18" customFormat="1" ht="24" customHeight="1" hidden="1">
      <c r="A258" s="183" t="s">
        <v>288</v>
      </c>
      <c r="B258" s="49" t="s">
        <v>391</v>
      </c>
      <c r="C258" s="25" t="s">
        <v>186</v>
      </c>
      <c r="D258" s="25" t="s">
        <v>184</v>
      </c>
      <c r="E258" s="129" t="s">
        <v>274</v>
      </c>
      <c r="F258" s="51"/>
      <c r="G258" s="148">
        <f>G259</f>
        <v>0</v>
      </c>
    </row>
    <row r="259" spans="1:7" s="4" customFormat="1" ht="27.75" customHeight="1" hidden="1">
      <c r="A259" s="34" t="s">
        <v>90</v>
      </c>
      <c r="B259" s="49" t="s">
        <v>391</v>
      </c>
      <c r="C259" s="25" t="s">
        <v>186</v>
      </c>
      <c r="D259" s="25" t="s">
        <v>184</v>
      </c>
      <c r="E259" s="129" t="s">
        <v>274</v>
      </c>
      <c r="F259" s="51" t="s">
        <v>91</v>
      </c>
      <c r="G259" s="40">
        <f>G260</f>
        <v>0</v>
      </c>
    </row>
    <row r="260" spans="1:7" s="4" customFormat="1" ht="27.75" customHeight="1" hidden="1">
      <c r="A260" s="156" t="s">
        <v>92</v>
      </c>
      <c r="B260" s="49" t="s">
        <v>391</v>
      </c>
      <c r="C260" s="25" t="s">
        <v>186</v>
      </c>
      <c r="D260" s="25" t="s">
        <v>184</v>
      </c>
      <c r="E260" s="129" t="s">
        <v>274</v>
      </c>
      <c r="F260" s="51" t="s">
        <v>62</v>
      </c>
      <c r="G260" s="40">
        <f>G261</f>
        <v>0</v>
      </c>
    </row>
    <row r="261" spans="1:7" ht="27" customHeight="1" hidden="1">
      <c r="A261" s="95" t="s">
        <v>319</v>
      </c>
      <c r="B261" s="83" t="s">
        <v>391</v>
      </c>
      <c r="C261" s="94" t="s">
        <v>186</v>
      </c>
      <c r="D261" s="94" t="s">
        <v>184</v>
      </c>
      <c r="E261" s="129" t="s">
        <v>274</v>
      </c>
      <c r="F261" s="102" t="s">
        <v>199</v>
      </c>
      <c r="G261" s="41"/>
    </row>
    <row r="262" spans="1:7" s="18" customFormat="1" ht="31.5" customHeight="1" hidden="1">
      <c r="A262" s="92"/>
      <c r="B262" s="78"/>
      <c r="C262" s="69"/>
      <c r="D262" s="69"/>
      <c r="E262" s="118"/>
      <c r="F262" s="110"/>
      <c r="G262" s="157"/>
    </row>
    <row r="263" spans="1:7" s="18" customFormat="1" ht="23.25" customHeight="1" hidden="1">
      <c r="A263" s="57"/>
      <c r="B263" s="55"/>
      <c r="C263" s="56"/>
      <c r="D263" s="56"/>
      <c r="E263" s="73"/>
      <c r="F263" s="88"/>
      <c r="G263" s="148"/>
    </row>
    <row r="264" spans="1:7" s="4" customFormat="1" ht="27.75" customHeight="1" hidden="1">
      <c r="A264" s="34"/>
      <c r="B264" s="49"/>
      <c r="C264" s="25"/>
      <c r="D264" s="25"/>
      <c r="E264" s="61"/>
      <c r="F264" s="51"/>
      <c r="G264" s="40"/>
    </row>
    <row r="265" spans="1:7" s="4" customFormat="1" ht="27.75" customHeight="1" hidden="1">
      <c r="A265" s="156"/>
      <c r="B265" s="49"/>
      <c r="C265" s="25"/>
      <c r="D265" s="25"/>
      <c r="E265" s="61"/>
      <c r="F265" s="51"/>
      <c r="G265" s="40"/>
    </row>
    <row r="266" spans="1:7" ht="27" customHeight="1" hidden="1">
      <c r="A266" s="95"/>
      <c r="B266" s="83"/>
      <c r="C266" s="94"/>
      <c r="D266" s="94"/>
      <c r="E266" s="85"/>
      <c r="F266" s="102"/>
      <c r="G266" s="41"/>
    </row>
    <row r="267" spans="1:7" s="4" customFormat="1" ht="27" customHeight="1" hidden="1">
      <c r="A267" s="34"/>
      <c r="B267" s="49"/>
      <c r="C267" s="25"/>
      <c r="D267" s="25"/>
      <c r="E267" s="61"/>
      <c r="F267" s="26"/>
      <c r="G267" s="40"/>
    </row>
    <row r="268" spans="1:7" s="4" customFormat="1" ht="27" customHeight="1" hidden="1">
      <c r="A268" s="156"/>
      <c r="B268" s="49"/>
      <c r="C268" s="25"/>
      <c r="D268" s="25"/>
      <c r="E268" s="61"/>
      <c r="F268" s="26"/>
      <c r="G268" s="40"/>
    </row>
    <row r="269" spans="1:7" s="4" customFormat="1" ht="27" customHeight="1" hidden="1">
      <c r="A269" s="95"/>
      <c r="B269" s="83"/>
      <c r="C269" s="94"/>
      <c r="D269" s="94"/>
      <c r="E269" s="85"/>
      <c r="F269" s="102"/>
      <c r="G269" s="40"/>
    </row>
    <row r="270" spans="1:7" s="155" customFormat="1" ht="15" customHeight="1">
      <c r="A270" s="170" t="s">
        <v>211</v>
      </c>
      <c r="B270" s="48" t="s">
        <v>391</v>
      </c>
      <c r="C270" s="32" t="s">
        <v>187</v>
      </c>
      <c r="D270" s="32"/>
      <c r="E270" s="61"/>
      <c r="F270" s="175"/>
      <c r="G270" s="176">
        <f>G271</f>
        <v>5042.7</v>
      </c>
    </row>
    <row r="271" spans="1:7" s="17" customFormat="1" ht="15" customHeight="1">
      <c r="A271" s="22" t="s">
        <v>212</v>
      </c>
      <c r="B271" s="48" t="s">
        <v>391</v>
      </c>
      <c r="C271" s="44" t="s">
        <v>187</v>
      </c>
      <c r="D271" s="44" t="s">
        <v>181</v>
      </c>
      <c r="E271" s="86"/>
      <c r="F271" s="100"/>
      <c r="G271" s="46">
        <f>G272+G311</f>
        <v>5042.7</v>
      </c>
    </row>
    <row r="272" spans="1:7" s="5" customFormat="1" ht="26.25" customHeight="1">
      <c r="A272" s="92" t="s">
        <v>566</v>
      </c>
      <c r="B272" s="78" t="s">
        <v>391</v>
      </c>
      <c r="C272" s="69" t="s">
        <v>187</v>
      </c>
      <c r="D272" s="69" t="s">
        <v>181</v>
      </c>
      <c r="E272" s="79" t="s">
        <v>73</v>
      </c>
      <c r="F272" s="103"/>
      <c r="G272" s="106">
        <f>G273+G292+G305</f>
        <v>5042.7</v>
      </c>
    </row>
    <row r="273" spans="1:7" s="5" customFormat="1" ht="19.5" customHeight="1">
      <c r="A273" s="267" t="s">
        <v>275</v>
      </c>
      <c r="B273" s="55" t="s">
        <v>391</v>
      </c>
      <c r="C273" s="56" t="s">
        <v>187</v>
      </c>
      <c r="D273" s="56" t="s">
        <v>181</v>
      </c>
      <c r="E273" s="58" t="s">
        <v>276</v>
      </c>
      <c r="F273" s="60"/>
      <c r="G273" s="59">
        <f>G275+G281</f>
        <v>3095.7</v>
      </c>
    </row>
    <row r="274" spans="1:7" ht="19.5" customHeight="1">
      <c r="A274" s="34"/>
      <c r="B274" s="49"/>
      <c r="C274" s="25"/>
      <c r="D274" s="25"/>
      <c r="E274" s="61"/>
      <c r="F274" s="26"/>
      <c r="G274" s="40"/>
    </row>
    <row r="275" spans="1:7" s="18" customFormat="1" ht="16.5" customHeight="1">
      <c r="A275" s="57" t="s">
        <v>353</v>
      </c>
      <c r="B275" s="49" t="s">
        <v>391</v>
      </c>
      <c r="C275" s="56" t="s">
        <v>187</v>
      </c>
      <c r="D275" s="56" t="s">
        <v>181</v>
      </c>
      <c r="E275" s="73" t="s">
        <v>277</v>
      </c>
      <c r="F275" s="88"/>
      <c r="G275" s="148">
        <f>G276</f>
        <v>2572.7</v>
      </c>
    </row>
    <row r="276" spans="1:7" s="4" customFormat="1" ht="42" customHeight="1">
      <c r="A276" s="81" t="s">
        <v>86</v>
      </c>
      <c r="B276" s="49" t="s">
        <v>391</v>
      </c>
      <c r="C276" s="35" t="s">
        <v>187</v>
      </c>
      <c r="D276" s="35" t="s">
        <v>181</v>
      </c>
      <c r="E276" s="129" t="s">
        <v>277</v>
      </c>
      <c r="F276" s="26" t="s">
        <v>392</v>
      </c>
      <c r="G276" s="40">
        <f>G277</f>
        <v>2572.7</v>
      </c>
    </row>
    <row r="277" spans="1:7" s="4" customFormat="1" ht="16.5" customHeight="1">
      <c r="A277" s="27" t="s">
        <v>131</v>
      </c>
      <c r="B277" s="49" t="s">
        <v>391</v>
      </c>
      <c r="C277" s="25" t="s">
        <v>187</v>
      </c>
      <c r="D277" s="25" t="s">
        <v>181</v>
      </c>
      <c r="E277" s="129" t="s">
        <v>277</v>
      </c>
      <c r="F277" s="51" t="s">
        <v>239</v>
      </c>
      <c r="G277" s="40">
        <f>G278+G279+G280</f>
        <v>2572.7</v>
      </c>
    </row>
    <row r="278" spans="1:7" ht="15.75" hidden="1">
      <c r="A278" s="95" t="s">
        <v>112</v>
      </c>
      <c r="B278" s="83" t="s">
        <v>391</v>
      </c>
      <c r="C278" s="94" t="s">
        <v>187</v>
      </c>
      <c r="D278" s="94" t="s">
        <v>181</v>
      </c>
      <c r="E278" s="147" t="s">
        <v>277</v>
      </c>
      <c r="F278" s="94" t="s">
        <v>213</v>
      </c>
      <c r="G278" s="41">
        <v>2018.5</v>
      </c>
    </row>
    <row r="279" spans="1:7" ht="28.5" customHeight="1" hidden="1">
      <c r="A279" s="95" t="s">
        <v>113</v>
      </c>
      <c r="B279" s="83" t="s">
        <v>391</v>
      </c>
      <c r="C279" s="94" t="s">
        <v>187</v>
      </c>
      <c r="D279" s="94" t="s">
        <v>181</v>
      </c>
      <c r="E279" s="147" t="s">
        <v>277</v>
      </c>
      <c r="F279" s="94" t="s">
        <v>214</v>
      </c>
      <c r="G279" s="41"/>
    </row>
    <row r="280" spans="1:7" ht="28.5" customHeight="1" hidden="1">
      <c r="A280" s="95" t="s">
        <v>114</v>
      </c>
      <c r="B280" s="83" t="s">
        <v>391</v>
      </c>
      <c r="C280" s="94" t="s">
        <v>187</v>
      </c>
      <c r="D280" s="94" t="s">
        <v>181</v>
      </c>
      <c r="E280" s="147" t="s">
        <v>277</v>
      </c>
      <c r="F280" s="94" t="s">
        <v>54</v>
      </c>
      <c r="G280" s="41">
        <v>554.2</v>
      </c>
    </row>
    <row r="281" spans="1:7" s="4" customFormat="1" ht="25.5">
      <c r="A281" s="27" t="s">
        <v>354</v>
      </c>
      <c r="B281" s="49" t="s">
        <v>391</v>
      </c>
      <c r="C281" s="25" t="s">
        <v>187</v>
      </c>
      <c r="D281" s="25" t="s">
        <v>181</v>
      </c>
      <c r="E281" s="61" t="s">
        <v>278</v>
      </c>
      <c r="F281" s="25"/>
      <c r="G281" s="40">
        <f>G282+G287</f>
        <v>523</v>
      </c>
    </row>
    <row r="282" spans="1:7" s="4" customFormat="1" ht="29.25" customHeight="1">
      <c r="A282" s="34" t="s">
        <v>90</v>
      </c>
      <c r="B282" s="49" t="s">
        <v>391</v>
      </c>
      <c r="C282" s="25" t="s">
        <v>187</v>
      </c>
      <c r="D282" s="25" t="s">
        <v>181</v>
      </c>
      <c r="E282" s="61" t="s">
        <v>278</v>
      </c>
      <c r="F282" s="25" t="s">
        <v>91</v>
      </c>
      <c r="G282" s="40">
        <f>G283</f>
        <v>513</v>
      </c>
    </row>
    <row r="283" spans="1:7" s="4" customFormat="1" ht="29.25" customHeight="1">
      <c r="A283" s="156" t="s">
        <v>92</v>
      </c>
      <c r="B283" s="49" t="s">
        <v>391</v>
      </c>
      <c r="C283" s="25" t="s">
        <v>187</v>
      </c>
      <c r="D283" s="25" t="s">
        <v>181</v>
      </c>
      <c r="E283" s="61" t="s">
        <v>278</v>
      </c>
      <c r="F283" s="25" t="s">
        <v>62</v>
      </c>
      <c r="G283" s="40">
        <f>G284+G285+G286</f>
        <v>513</v>
      </c>
    </row>
    <row r="284" spans="1:7" ht="25.5" hidden="1">
      <c r="A284" s="95" t="s">
        <v>197</v>
      </c>
      <c r="B284" s="83" t="s">
        <v>391</v>
      </c>
      <c r="C284" s="94" t="s">
        <v>187</v>
      </c>
      <c r="D284" s="94" t="s">
        <v>181</v>
      </c>
      <c r="E284" s="151" t="s">
        <v>278</v>
      </c>
      <c r="F284" s="94" t="s">
        <v>198</v>
      </c>
      <c r="G284" s="65"/>
    </row>
    <row r="285" spans="1:7" ht="27" customHeight="1" hidden="1">
      <c r="A285" s="95" t="s">
        <v>319</v>
      </c>
      <c r="B285" s="83" t="s">
        <v>391</v>
      </c>
      <c r="C285" s="94" t="s">
        <v>187</v>
      </c>
      <c r="D285" s="94" t="s">
        <v>181</v>
      </c>
      <c r="E285" s="151" t="s">
        <v>278</v>
      </c>
      <c r="F285" s="94" t="s">
        <v>199</v>
      </c>
      <c r="G285" s="65">
        <v>13</v>
      </c>
    </row>
    <row r="286" spans="1:7" ht="27" customHeight="1" hidden="1">
      <c r="A286" s="95" t="s">
        <v>528</v>
      </c>
      <c r="B286" s="83" t="s">
        <v>391</v>
      </c>
      <c r="C286" s="94" t="s">
        <v>187</v>
      </c>
      <c r="D286" s="94" t="s">
        <v>181</v>
      </c>
      <c r="E286" s="151" t="s">
        <v>278</v>
      </c>
      <c r="F286" s="94" t="s">
        <v>529</v>
      </c>
      <c r="G286" s="65">
        <v>500</v>
      </c>
    </row>
    <row r="287" spans="1:7" s="4" customFormat="1" ht="16.5" customHeight="1">
      <c r="A287" s="27" t="s">
        <v>2</v>
      </c>
      <c r="B287" s="49" t="s">
        <v>391</v>
      </c>
      <c r="C287" s="25" t="s">
        <v>187</v>
      </c>
      <c r="D287" s="25" t="s">
        <v>181</v>
      </c>
      <c r="E287" s="61" t="s">
        <v>278</v>
      </c>
      <c r="F287" s="25" t="s">
        <v>93</v>
      </c>
      <c r="G287" s="67">
        <f>G288+G290</f>
        <v>10</v>
      </c>
    </row>
    <row r="288" spans="1:7" s="4" customFormat="1" ht="16.5" customHeight="1">
      <c r="A288" s="27"/>
      <c r="B288" s="49" t="s">
        <v>391</v>
      </c>
      <c r="C288" s="25" t="s">
        <v>187</v>
      </c>
      <c r="D288" s="25" t="s">
        <v>181</v>
      </c>
      <c r="E288" s="61" t="s">
        <v>278</v>
      </c>
      <c r="F288" s="25" t="s">
        <v>95</v>
      </c>
      <c r="G288" s="67">
        <f>G289</f>
        <v>5</v>
      </c>
    </row>
    <row r="289" spans="1:7" ht="16.5" customHeight="1" hidden="1">
      <c r="A289" s="196"/>
      <c r="B289" s="83" t="s">
        <v>391</v>
      </c>
      <c r="C289" s="94" t="s">
        <v>187</v>
      </c>
      <c r="D289" s="94" t="s">
        <v>181</v>
      </c>
      <c r="E289" s="151" t="s">
        <v>278</v>
      </c>
      <c r="F289" s="94" t="s">
        <v>134</v>
      </c>
      <c r="G289" s="65">
        <v>5</v>
      </c>
    </row>
    <row r="290" spans="1:7" s="4" customFormat="1" ht="18" customHeight="1">
      <c r="A290" s="27" t="s">
        <v>66</v>
      </c>
      <c r="B290" s="49" t="s">
        <v>391</v>
      </c>
      <c r="C290" s="25" t="s">
        <v>187</v>
      </c>
      <c r="D290" s="25" t="s">
        <v>181</v>
      </c>
      <c r="E290" s="61" t="s">
        <v>278</v>
      </c>
      <c r="F290" s="25" t="s">
        <v>65</v>
      </c>
      <c r="G290" s="40">
        <f>G291</f>
        <v>5</v>
      </c>
    </row>
    <row r="291" spans="1:7" ht="17.25" customHeight="1" hidden="1">
      <c r="A291" s="95" t="s">
        <v>200</v>
      </c>
      <c r="B291" s="83" t="s">
        <v>391</v>
      </c>
      <c r="C291" s="94" t="s">
        <v>187</v>
      </c>
      <c r="D291" s="94" t="s">
        <v>181</v>
      </c>
      <c r="E291" s="151" t="s">
        <v>278</v>
      </c>
      <c r="F291" s="94" t="s">
        <v>67</v>
      </c>
      <c r="G291" s="41">
        <v>5</v>
      </c>
    </row>
    <row r="292" spans="1:7" s="18" customFormat="1" ht="41.25" customHeight="1">
      <c r="A292" s="57" t="s">
        <v>355</v>
      </c>
      <c r="B292" s="55" t="s">
        <v>391</v>
      </c>
      <c r="C292" s="56" t="s">
        <v>187</v>
      </c>
      <c r="D292" s="56" t="s">
        <v>181</v>
      </c>
      <c r="E292" s="73" t="s">
        <v>279</v>
      </c>
      <c r="F292" s="88"/>
      <c r="G292" s="148">
        <f>G293+G299</f>
        <v>1203.2</v>
      </c>
    </row>
    <row r="293" spans="1:7" s="18" customFormat="1" ht="15.75">
      <c r="A293" s="34" t="s">
        <v>356</v>
      </c>
      <c r="B293" s="49" t="s">
        <v>391</v>
      </c>
      <c r="C293" s="35" t="s">
        <v>187</v>
      </c>
      <c r="D293" s="35" t="s">
        <v>181</v>
      </c>
      <c r="E293" s="129" t="s">
        <v>280</v>
      </c>
      <c r="F293" s="51"/>
      <c r="G293" s="131">
        <f>G294</f>
        <v>1178.2</v>
      </c>
    </row>
    <row r="294" spans="1:7" s="18" customFormat="1" ht="43.5" customHeight="1">
      <c r="A294" s="166" t="s">
        <v>86</v>
      </c>
      <c r="B294" s="55" t="s">
        <v>391</v>
      </c>
      <c r="C294" s="56" t="s">
        <v>187</v>
      </c>
      <c r="D294" s="56" t="s">
        <v>181</v>
      </c>
      <c r="E294" s="73" t="s">
        <v>280</v>
      </c>
      <c r="F294" s="88" t="s">
        <v>392</v>
      </c>
      <c r="G294" s="148">
        <f>G295</f>
        <v>1178.2</v>
      </c>
    </row>
    <row r="295" spans="1:7" s="4" customFormat="1" ht="17.25" customHeight="1">
      <c r="A295" s="27" t="s">
        <v>131</v>
      </c>
      <c r="B295" s="49" t="s">
        <v>391</v>
      </c>
      <c r="C295" s="25" t="s">
        <v>187</v>
      </c>
      <c r="D295" s="25" t="s">
        <v>181</v>
      </c>
      <c r="E295" s="129" t="s">
        <v>280</v>
      </c>
      <c r="F295" s="51" t="s">
        <v>239</v>
      </c>
      <c r="G295" s="40">
        <f>G296+G297+G298</f>
        <v>1178.2</v>
      </c>
    </row>
    <row r="296" spans="1:7" ht="15.75" hidden="1">
      <c r="A296" s="95" t="s">
        <v>112</v>
      </c>
      <c r="B296" s="83" t="s">
        <v>391</v>
      </c>
      <c r="C296" s="94" t="s">
        <v>187</v>
      </c>
      <c r="D296" s="94" t="s">
        <v>181</v>
      </c>
      <c r="E296" s="147" t="s">
        <v>280</v>
      </c>
      <c r="F296" s="94" t="s">
        <v>213</v>
      </c>
      <c r="G296" s="41">
        <v>924</v>
      </c>
    </row>
    <row r="297" spans="1:7" ht="27.75" customHeight="1" hidden="1">
      <c r="A297" s="95" t="s">
        <v>113</v>
      </c>
      <c r="B297" s="83" t="s">
        <v>391</v>
      </c>
      <c r="C297" s="94" t="s">
        <v>187</v>
      </c>
      <c r="D297" s="94" t="s">
        <v>181</v>
      </c>
      <c r="E297" s="147" t="s">
        <v>280</v>
      </c>
      <c r="F297" s="94" t="s">
        <v>214</v>
      </c>
      <c r="G297" s="41"/>
    </row>
    <row r="298" spans="1:7" ht="27.75" customHeight="1" hidden="1">
      <c r="A298" s="95" t="s">
        <v>114</v>
      </c>
      <c r="B298" s="83" t="s">
        <v>391</v>
      </c>
      <c r="C298" s="94" t="s">
        <v>187</v>
      </c>
      <c r="D298" s="94" t="s">
        <v>181</v>
      </c>
      <c r="E298" s="147" t="s">
        <v>280</v>
      </c>
      <c r="F298" s="94" t="s">
        <v>54</v>
      </c>
      <c r="G298" s="41">
        <v>254.2</v>
      </c>
    </row>
    <row r="299" spans="1:7" s="4" customFormat="1" ht="25.5">
      <c r="A299" s="27" t="s">
        <v>357</v>
      </c>
      <c r="B299" s="49" t="s">
        <v>391</v>
      </c>
      <c r="C299" s="25" t="s">
        <v>187</v>
      </c>
      <c r="D299" s="25" t="s">
        <v>181</v>
      </c>
      <c r="E299" s="61" t="s">
        <v>281</v>
      </c>
      <c r="F299" s="25"/>
      <c r="G299" s="40">
        <f>G300</f>
        <v>25</v>
      </c>
    </row>
    <row r="300" spans="1:7" s="4" customFormat="1" ht="27.75" customHeight="1">
      <c r="A300" s="34" t="s">
        <v>90</v>
      </c>
      <c r="B300" s="49" t="s">
        <v>391</v>
      </c>
      <c r="C300" s="25" t="s">
        <v>187</v>
      </c>
      <c r="D300" s="25" t="s">
        <v>181</v>
      </c>
      <c r="E300" s="61" t="s">
        <v>281</v>
      </c>
      <c r="F300" s="25" t="s">
        <v>91</v>
      </c>
      <c r="G300" s="40">
        <f>G301</f>
        <v>25</v>
      </c>
    </row>
    <row r="301" spans="1:7" s="4" customFormat="1" ht="27.75" customHeight="1">
      <c r="A301" s="156" t="s">
        <v>92</v>
      </c>
      <c r="B301" s="49" t="s">
        <v>391</v>
      </c>
      <c r="C301" s="25" t="s">
        <v>187</v>
      </c>
      <c r="D301" s="25" t="s">
        <v>181</v>
      </c>
      <c r="E301" s="61" t="s">
        <v>281</v>
      </c>
      <c r="F301" s="25" t="s">
        <v>62</v>
      </c>
      <c r="G301" s="40">
        <f>G302+G303+G304</f>
        <v>25</v>
      </c>
    </row>
    <row r="302" spans="1:7" ht="25.5" hidden="1">
      <c r="A302" s="95" t="s">
        <v>197</v>
      </c>
      <c r="B302" s="83" t="s">
        <v>391</v>
      </c>
      <c r="C302" s="94" t="s">
        <v>187</v>
      </c>
      <c r="D302" s="94" t="s">
        <v>181</v>
      </c>
      <c r="E302" s="151" t="s">
        <v>281</v>
      </c>
      <c r="F302" s="94" t="s">
        <v>198</v>
      </c>
      <c r="G302" s="41"/>
    </row>
    <row r="303" spans="2:7" ht="26.25" customHeight="1" hidden="1">
      <c r="B303" s="83" t="s">
        <v>391</v>
      </c>
      <c r="C303" s="94" t="s">
        <v>187</v>
      </c>
      <c r="D303" s="94" t="s">
        <v>181</v>
      </c>
      <c r="E303" s="151" t="s">
        <v>281</v>
      </c>
      <c r="F303" s="94" t="s">
        <v>199</v>
      </c>
      <c r="G303" s="41"/>
    </row>
    <row r="304" spans="1:7" ht="26.25" customHeight="1" hidden="1">
      <c r="A304" s="95" t="s">
        <v>528</v>
      </c>
      <c r="B304" s="83" t="s">
        <v>391</v>
      </c>
      <c r="C304" s="94" t="s">
        <v>187</v>
      </c>
      <c r="D304" s="94" t="s">
        <v>181</v>
      </c>
      <c r="E304" s="151" t="s">
        <v>281</v>
      </c>
      <c r="F304" s="94" t="s">
        <v>529</v>
      </c>
      <c r="G304" s="41">
        <v>25</v>
      </c>
    </row>
    <row r="305" spans="1:7" s="18" customFormat="1" ht="26.25">
      <c r="A305" s="57" t="s">
        <v>359</v>
      </c>
      <c r="B305" s="55" t="s">
        <v>391</v>
      </c>
      <c r="C305" s="56" t="s">
        <v>187</v>
      </c>
      <c r="D305" s="56" t="s">
        <v>181</v>
      </c>
      <c r="E305" s="73" t="s">
        <v>282</v>
      </c>
      <c r="F305" s="56"/>
      <c r="G305" s="148">
        <f>G306</f>
        <v>743.8</v>
      </c>
    </row>
    <row r="306" spans="1:7" s="4" customFormat="1" ht="27.75" customHeight="1">
      <c r="A306" s="81" t="s">
        <v>86</v>
      </c>
      <c r="B306" s="49" t="s">
        <v>391</v>
      </c>
      <c r="C306" s="25" t="s">
        <v>187</v>
      </c>
      <c r="D306" s="25" t="s">
        <v>181</v>
      </c>
      <c r="E306" s="61" t="s">
        <v>282</v>
      </c>
      <c r="F306" s="25" t="s">
        <v>392</v>
      </c>
      <c r="G306" s="40">
        <f>G307</f>
        <v>743.8</v>
      </c>
    </row>
    <row r="307" spans="1:7" s="4" customFormat="1" ht="18" customHeight="1">
      <c r="A307" s="27" t="s">
        <v>131</v>
      </c>
      <c r="B307" s="49" t="s">
        <v>391</v>
      </c>
      <c r="C307" s="25" t="s">
        <v>187</v>
      </c>
      <c r="D307" s="25" t="s">
        <v>181</v>
      </c>
      <c r="E307" s="61" t="s">
        <v>282</v>
      </c>
      <c r="F307" s="51" t="s">
        <v>239</v>
      </c>
      <c r="G307" s="40">
        <f>G308+G309+G310</f>
        <v>743.8</v>
      </c>
    </row>
    <row r="308" spans="1:7" ht="18" customHeight="1" hidden="1">
      <c r="A308" s="95" t="s">
        <v>112</v>
      </c>
      <c r="B308" s="83" t="s">
        <v>391</v>
      </c>
      <c r="C308" s="94" t="s">
        <v>187</v>
      </c>
      <c r="D308" s="94" t="s">
        <v>181</v>
      </c>
      <c r="E308" s="151" t="s">
        <v>282</v>
      </c>
      <c r="F308" s="94" t="s">
        <v>213</v>
      </c>
      <c r="G308" s="41">
        <v>583</v>
      </c>
    </row>
    <row r="309" spans="1:7" ht="29.25" customHeight="1" hidden="1">
      <c r="A309" s="95" t="s">
        <v>320</v>
      </c>
      <c r="B309" s="83" t="s">
        <v>391</v>
      </c>
      <c r="C309" s="94" t="s">
        <v>187</v>
      </c>
      <c r="D309" s="94" t="s">
        <v>181</v>
      </c>
      <c r="E309" s="151" t="s">
        <v>282</v>
      </c>
      <c r="F309" s="94" t="s">
        <v>214</v>
      </c>
      <c r="G309" s="41"/>
    </row>
    <row r="310" spans="1:7" ht="29.25" customHeight="1" hidden="1">
      <c r="A310" s="95" t="s">
        <v>114</v>
      </c>
      <c r="B310" s="83" t="s">
        <v>391</v>
      </c>
      <c r="C310" s="94" t="s">
        <v>187</v>
      </c>
      <c r="D310" s="94" t="s">
        <v>181</v>
      </c>
      <c r="E310" s="151" t="s">
        <v>282</v>
      </c>
      <c r="F310" s="94" t="s">
        <v>54</v>
      </c>
      <c r="G310" s="41">
        <v>160.8</v>
      </c>
    </row>
    <row r="311" spans="1:7" s="4" customFormat="1" ht="29.25" customHeight="1" hidden="1">
      <c r="A311" s="120" t="s">
        <v>71</v>
      </c>
      <c r="B311" s="78" t="s">
        <v>391</v>
      </c>
      <c r="C311" s="69" t="s">
        <v>187</v>
      </c>
      <c r="D311" s="69" t="s">
        <v>181</v>
      </c>
      <c r="E311" s="118" t="s">
        <v>31</v>
      </c>
      <c r="F311" s="25"/>
      <c r="G311" s="40">
        <f>G312</f>
        <v>0</v>
      </c>
    </row>
    <row r="312" spans="1:7" s="4" customFormat="1" ht="29.25" customHeight="1" hidden="1">
      <c r="A312" s="271" t="s">
        <v>130</v>
      </c>
      <c r="B312" s="272" t="s">
        <v>289</v>
      </c>
      <c r="C312" s="273" t="s">
        <v>215</v>
      </c>
      <c r="D312" s="273" t="s">
        <v>181</v>
      </c>
      <c r="E312" s="31" t="s">
        <v>290</v>
      </c>
      <c r="F312" s="25"/>
      <c r="G312" s="40">
        <f>G313</f>
        <v>0</v>
      </c>
    </row>
    <row r="313" spans="1:7" s="4" customFormat="1" ht="29.25" customHeight="1" hidden="1">
      <c r="A313" s="34" t="s">
        <v>90</v>
      </c>
      <c r="B313" s="272" t="s">
        <v>289</v>
      </c>
      <c r="C313" s="273" t="s">
        <v>187</v>
      </c>
      <c r="D313" s="273" t="s">
        <v>181</v>
      </c>
      <c r="E313" s="31" t="s">
        <v>290</v>
      </c>
      <c r="F313" s="25" t="s">
        <v>91</v>
      </c>
      <c r="G313" s="40">
        <f>G314</f>
        <v>0</v>
      </c>
    </row>
    <row r="314" spans="1:7" s="4" customFormat="1" ht="29.25" customHeight="1" hidden="1">
      <c r="A314" s="156" t="s">
        <v>92</v>
      </c>
      <c r="B314" s="272" t="s">
        <v>289</v>
      </c>
      <c r="C314" s="273" t="s">
        <v>187</v>
      </c>
      <c r="D314" s="273" t="s">
        <v>181</v>
      </c>
      <c r="E314" s="31" t="s">
        <v>290</v>
      </c>
      <c r="F314" s="25" t="s">
        <v>62</v>
      </c>
      <c r="G314" s="40">
        <f>G315</f>
        <v>0</v>
      </c>
    </row>
    <row r="315" spans="1:7" s="4" customFormat="1" ht="29.25" customHeight="1" hidden="1">
      <c r="A315" s="95" t="s">
        <v>319</v>
      </c>
      <c r="B315" s="274" t="s">
        <v>289</v>
      </c>
      <c r="C315" s="158" t="s">
        <v>187</v>
      </c>
      <c r="D315" s="158" t="s">
        <v>181</v>
      </c>
      <c r="E315" s="151" t="s">
        <v>290</v>
      </c>
      <c r="F315" s="158" t="s">
        <v>199</v>
      </c>
      <c r="G315" s="152"/>
    </row>
    <row r="316" spans="1:7" s="4" customFormat="1" ht="14.25" customHeight="1">
      <c r="A316" s="30" t="s">
        <v>219</v>
      </c>
      <c r="B316" s="48" t="s">
        <v>391</v>
      </c>
      <c r="C316" s="32" t="s">
        <v>220</v>
      </c>
      <c r="D316" s="32"/>
      <c r="E316" s="61"/>
      <c r="F316" s="32"/>
      <c r="G316" s="107">
        <f>G317</f>
        <v>102</v>
      </c>
    </row>
    <row r="317" spans="1:7" s="108" customFormat="1" ht="12.75" customHeight="1">
      <c r="A317" s="119" t="s">
        <v>221</v>
      </c>
      <c r="B317" s="48" t="s">
        <v>391</v>
      </c>
      <c r="C317" s="44" t="s">
        <v>220</v>
      </c>
      <c r="D317" s="44" t="s">
        <v>181</v>
      </c>
      <c r="E317" s="133"/>
      <c r="F317" s="44"/>
      <c r="G317" s="107">
        <f>G318</f>
        <v>102</v>
      </c>
    </row>
    <row r="318" spans="1:7" s="104" customFormat="1" ht="29.25" customHeight="1">
      <c r="A318" s="120" t="s">
        <v>71</v>
      </c>
      <c r="B318" s="78" t="s">
        <v>391</v>
      </c>
      <c r="C318" s="69" t="s">
        <v>220</v>
      </c>
      <c r="D318" s="69" t="s">
        <v>181</v>
      </c>
      <c r="E318" s="118" t="s">
        <v>31</v>
      </c>
      <c r="F318" s="69"/>
      <c r="G318" s="157">
        <f>G319</f>
        <v>102</v>
      </c>
    </row>
    <row r="319" spans="1:7" s="18" customFormat="1" ht="15.75" customHeight="1">
      <c r="A319" s="99" t="s">
        <v>222</v>
      </c>
      <c r="B319" s="49" t="s">
        <v>391</v>
      </c>
      <c r="C319" s="56" t="s">
        <v>220</v>
      </c>
      <c r="D319" s="56" t="s">
        <v>181</v>
      </c>
      <c r="E319" s="73" t="s">
        <v>34</v>
      </c>
      <c r="F319" s="56"/>
      <c r="G319" s="148">
        <f>G320</f>
        <v>102</v>
      </c>
    </row>
    <row r="320" spans="1:7" s="4" customFormat="1" ht="15.75" customHeight="1">
      <c r="A320" s="121" t="s">
        <v>115</v>
      </c>
      <c r="B320" s="49" t="s">
        <v>391</v>
      </c>
      <c r="C320" s="25" t="s">
        <v>220</v>
      </c>
      <c r="D320" s="25" t="s">
        <v>181</v>
      </c>
      <c r="E320" s="61" t="s">
        <v>34</v>
      </c>
      <c r="F320" s="25" t="s">
        <v>116</v>
      </c>
      <c r="G320" s="40">
        <f>G322</f>
        <v>102</v>
      </c>
    </row>
    <row r="321" spans="1:7" s="4" customFormat="1" ht="15.75" customHeight="1">
      <c r="A321" s="121" t="s">
        <v>103</v>
      </c>
      <c r="B321" s="49" t="s">
        <v>391</v>
      </c>
      <c r="C321" s="25" t="s">
        <v>220</v>
      </c>
      <c r="D321" s="25" t="s">
        <v>181</v>
      </c>
      <c r="E321" s="61" t="s">
        <v>34</v>
      </c>
      <c r="F321" s="25" t="s">
        <v>391</v>
      </c>
      <c r="G321" s="40">
        <f>G322</f>
        <v>102</v>
      </c>
    </row>
    <row r="322" spans="1:7" ht="13.5" customHeight="1" hidden="1">
      <c r="A322" s="122" t="s">
        <v>321</v>
      </c>
      <c r="B322" s="49" t="s">
        <v>391</v>
      </c>
      <c r="C322" s="94" t="s">
        <v>220</v>
      </c>
      <c r="D322" s="94" t="s">
        <v>181</v>
      </c>
      <c r="E322" s="85" t="s">
        <v>34</v>
      </c>
      <c r="F322" s="94" t="s">
        <v>223</v>
      </c>
      <c r="G322" s="54">
        <v>102</v>
      </c>
    </row>
    <row r="323" spans="1:7" s="17" customFormat="1" ht="14.25" customHeight="1" hidden="1">
      <c r="A323" s="29" t="s">
        <v>216</v>
      </c>
      <c r="B323" s="48" t="s">
        <v>391</v>
      </c>
      <c r="C323" s="32" t="s">
        <v>218</v>
      </c>
      <c r="D323" s="25"/>
      <c r="E323" s="31"/>
      <c r="F323" s="25"/>
      <c r="G323" s="42">
        <f>G324</f>
        <v>0</v>
      </c>
    </row>
    <row r="324" spans="1:7" s="17" customFormat="1" ht="14.25" customHeight="1" hidden="1">
      <c r="A324" s="22" t="s">
        <v>217</v>
      </c>
      <c r="B324" s="48" t="s">
        <v>391</v>
      </c>
      <c r="C324" s="44" t="s">
        <v>218</v>
      </c>
      <c r="D324" s="44" t="s">
        <v>182</v>
      </c>
      <c r="E324" s="86"/>
      <c r="F324" s="44"/>
      <c r="G324" s="46">
        <f>G325+G331</f>
        <v>0</v>
      </c>
    </row>
    <row r="325" spans="1:7" s="17" customFormat="1" ht="55.5" customHeight="1" hidden="1">
      <c r="A325" s="92" t="s">
        <v>283</v>
      </c>
      <c r="B325" s="78" t="s">
        <v>391</v>
      </c>
      <c r="C325" s="69" t="s">
        <v>218</v>
      </c>
      <c r="D325" s="69" t="s">
        <v>182</v>
      </c>
      <c r="E325" s="79" t="s">
        <v>76</v>
      </c>
      <c r="F325" s="44"/>
      <c r="G325" s="46">
        <f>G326</f>
        <v>0</v>
      </c>
    </row>
    <row r="326" spans="1:7" s="17" customFormat="1" ht="28.5" customHeight="1" hidden="1">
      <c r="A326" s="197" t="s">
        <v>285</v>
      </c>
      <c r="B326" s="55" t="s">
        <v>391</v>
      </c>
      <c r="C326" s="56" t="s">
        <v>218</v>
      </c>
      <c r="D326" s="56" t="s">
        <v>182</v>
      </c>
      <c r="E326" s="58" t="s">
        <v>284</v>
      </c>
      <c r="F326" s="69"/>
      <c r="G326" s="59">
        <f>G327</f>
        <v>0</v>
      </c>
    </row>
    <row r="327" spans="1:7" s="72" customFormat="1" ht="29.25" customHeight="1" hidden="1">
      <c r="A327" s="159" t="s">
        <v>132</v>
      </c>
      <c r="B327" s="55" t="s">
        <v>391</v>
      </c>
      <c r="C327" s="56" t="s">
        <v>218</v>
      </c>
      <c r="D327" s="56" t="s">
        <v>182</v>
      </c>
      <c r="E327" s="101" t="s">
        <v>286</v>
      </c>
      <c r="F327" s="69"/>
      <c r="G327" s="124">
        <f>G328</f>
        <v>0</v>
      </c>
    </row>
    <row r="328" spans="1:7" s="17" customFormat="1" ht="29.25" customHeight="1" hidden="1">
      <c r="A328" s="34" t="s">
        <v>90</v>
      </c>
      <c r="B328" s="49" t="s">
        <v>391</v>
      </c>
      <c r="C328" s="25" t="s">
        <v>218</v>
      </c>
      <c r="D328" s="25" t="s">
        <v>182</v>
      </c>
      <c r="E328" s="101" t="s">
        <v>286</v>
      </c>
      <c r="F328" s="35" t="s">
        <v>91</v>
      </c>
      <c r="G328" s="124">
        <f>G329</f>
        <v>0</v>
      </c>
    </row>
    <row r="329" spans="1:7" s="17" customFormat="1" ht="29.25" customHeight="1" hidden="1">
      <c r="A329" s="24" t="s">
        <v>92</v>
      </c>
      <c r="B329" s="49" t="s">
        <v>391</v>
      </c>
      <c r="C329" s="25" t="s">
        <v>218</v>
      </c>
      <c r="D329" s="25" t="s">
        <v>182</v>
      </c>
      <c r="E329" s="101" t="s">
        <v>286</v>
      </c>
      <c r="F329" s="35" t="s">
        <v>62</v>
      </c>
      <c r="G329" s="124">
        <f>G330</f>
        <v>0</v>
      </c>
    </row>
    <row r="330" spans="1:7" s="17" customFormat="1" ht="27" customHeight="1" hidden="1">
      <c r="A330" s="95" t="s">
        <v>319</v>
      </c>
      <c r="B330" s="83" t="s">
        <v>391</v>
      </c>
      <c r="C330" s="94" t="s">
        <v>218</v>
      </c>
      <c r="D330" s="94" t="s">
        <v>182</v>
      </c>
      <c r="E330" s="147" t="s">
        <v>286</v>
      </c>
      <c r="F330" s="114" t="s">
        <v>199</v>
      </c>
      <c r="G330" s="124"/>
    </row>
    <row r="331" spans="1:7" s="108" customFormat="1" ht="25.5" customHeight="1" hidden="1">
      <c r="A331" s="123" t="s">
        <v>71</v>
      </c>
      <c r="B331" s="78" t="s">
        <v>391</v>
      </c>
      <c r="C331" s="69" t="s">
        <v>218</v>
      </c>
      <c r="D331" s="69" t="s">
        <v>182</v>
      </c>
      <c r="E331" s="79" t="s">
        <v>31</v>
      </c>
      <c r="F331" s="69"/>
      <c r="G331" s="131">
        <f>G332</f>
        <v>0</v>
      </c>
    </row>
    <row r="332" spans="1:7" s="108" customFormat="1" ht="25.5" customHeight="1" hidden="1">
      <c r="A332" s="197" t="s">
        <v>420</v>
      </c>
      <c r="B332" s="49" t="s">
        <v>391</v>
      </c>
      <c r="C332" s="56" t="s">
        <v>218</v>
      </c>
      <c r="D332" s="56" t="s">
        <v>182</v>
      </c>
      <c r="E332" s="58" t="s">
        <v>421</v>
      </c>
      <c r="F332" s="58"/>
      <c r="G332" s="131">
        <f>G333</f>
        <v>0</v>
      </c>
    </row>
    <row r="333" spans="1:7" s="108" customFormat="1" ht="25.5" customHeight="1" hidden="1">
      <c r="A333" s="34" t="s">
        <v>90</v>
      </c>
      <c r="B333" s="49" t="s">
        <v>391</v>
      </c>
      <c r="C333" s="35" t="s">
        <v>218</v>
      </c>
      <c r="D333" s="35" t="s">
        <v>182</v>
      </c>
      <c r="E333" s="101" t="s">
        <v>421</v>
      </c>
      <c r="F333" s="35" t="s">
        <v>91</v>
      </c>
      <c r="G333" s="131">
        <f>G334</f>
        <v>0</v>
      </c>
    </row>
    <row r="334" spans="1:7" s="108" customFormat="1" ht="25.5" customHeight="1" hidden="1">
      <c r="A334" s="24" t="s">
        <v>92</v>
      </c>
      <c r="B334" s="49" t="s">
        <v>391</v>
      </c>
      <c r="C334" s="35" t="s">
        <v>218</v>
      </c>
      <c r="D334" s="35" t="s">
        <v>182</v>
      </c>
      <c r="E334" s="101" t="s">
        <v>421</v>
      </c>
      <c r="F334" s="35" t="s">
        <v>62</v>
      </c>
      <c r="G334" s="131">
        <f>G335</f>
        <v>0</v>
      </c>
    </row>
    <row r="335" spans="1:7" s="108" customFormat="1" ht="25.5" customHeight="1" hidden="1">
      <c r="A335" s="95" t="s">
        <v>319</v>
      </c>
      <c r="B335" s="49" t="s">
        <v>391</v>
      </c>
      <c r="C335" s="114" t="s">
        <v>218</v>
      </c>
      <c r="D335" s="114" t="s">
        <v>182</v>
      </c>
      <c r="E335" s="117" t="s">
        <v>421</v>
      </c>
      <c r="F335" s="114" t="s">
        <v>199</v>
      </c>
      <c r="G335" s="131"/>
    </row>
    <row r="336" spans="1:7" s="108" customFormat="1" ht="25.5" customHeight="1" hidden="1">
      <c r="A336" s="198"/>
      <c r="B336" s="49"/>
      <c r="C336" s="25"/>
      <c r="D336" s="25"/>
      <c r="E336" s="129"/>
      <c r="F336" s="35"/>
      <c r="G336" s="131"/>
    </row>
    <row r="337" spans="1:7" s="17" customFormat="1" ht="39" customHeight="1">
      <c r="A337" s="33" t="s">
        <v>225</v>
      </c>
      <c r="B337" s="48" t="s">
        <v>391</v>
      </c>
      <c r="C337" s="32" t="s">
        <v>228</v>
      </c>
      <c r="D337" s="32"/>
      <c r="E337" s="31"/>
      <c r="F337" s="32"/>
      <c r="G337" s="43">
        <f>G338</f>
        <v>259.3</v>
      </c>
    </row>
    <row r="338" spans="1:7" s="17" customFormat="1" ht="15.75" customHeight="1">
      <c r="A338" s="76" t="s">
        <v>226</v>
      </c>
      <c r="B338" s="48" t="s">
        <v>391</v>
      </c>
      <c r="C338" s="44" t="s">
        <v>228</v>
      </c>
      <c r="D338" s="44" t="s">
        <v>184</v>
      </c>
      <c r="E338" s="86"/>
      <c r="F338" s="44"/>
      <c r="G338" s="46">
        <f>G339</f>
        <v>259.3</v>
      </c>
    </row>
    <row r="339" spans="1:7" ht="27.75" customHeight="1">
      <c r="A339" s="123" t="s">
        <v>71</v>
      </c>
      <c r="B339" s="78" t="s">
        <v>391</v>
      </c>
      <c r="C339" s="69" t="s">
        <v>228</v>
      </c>
      <c r="D339" s="69" t="s">
        <v>184</v>
      </c>
      <c r="E339" s="79" t="s">
        <v>31</v>
      </c>
      <c r="F339" s="25"/>
      <c r="G339" s="41">
        <f>G340+G343+G346+G349</f>
        <v>259.3</v>
      </c>
    </row>
    <row r="340" spans="1:7" s="5" customFormat="1" ht="40.5" customHeight="1">
      <c r="A340" s="57" t="s">
        <v>40</v>
      </c>
      <c r="B340" s="55" t="s">
        <v>391</v>
      </c>
      <c r="C340" s="56" t="s">
        <v>228</v>
      </c>
      <c r="D340" s="56" t="s">
        <v>184</v>
      </c>
      <c r="E340" s="58" t="s">
        <v>35</v>
      </c>
      <c r="F340" s="56"/>
      <c r="G340" s="59">
        <f>G342</f>
        <v>132.4</v>
      </c>
    </row>
    <row r="341" spans="1:7" s="5" customFormat="1" ht="15" customHeight="1">
      <c r="A341" s="34" t="s">
        <v>104</v>
      </c>
      <c r="B341" s="49" t="s">
        <v>391</v>
      </c>
      <c r="C341" s="25" t="s">
        <v>228</v>
      </c>
      <c r="D341" s="25" t="s">
        <v>184</v>
      </c>
      <c r="E341" s="31" t="s">
        <v>35</v>
      </c>
      <c r="F341" s="35" t="s">
        <v>105</v>
      </c>
      <c r="G341" s="59">
        <f>G342</f>
        <v>132.4</v>
      </c>
    </row>
    <row r="342" spans="1:7" ht="16.5" customHeight="1" hidden="1">
      <c r="A342" s="196" t="s">
        <v>389</v>
      </c>
      <c r="B342" s="49" t="s">
        <v>391</v>
      </c>
      <c r="C342" s="25" t="s">
        <v>228</v>
      </c>
      <c r="D342" s="25" t="s">
        <v>184</v>
      </c>
      <c r="E342" s="31" t="s">
        <v>35</v>
      </c>
      <c r="F342" s="25" t="s">
        <v>193</v>
      </c>
      <c r="G342" s="41">
        <v>132.4</v>
      </c>
    </row>
    <row r="343" spans="1:7" s="5" customFormat="1" ht="27" customHeight="1">
      <c r="A343" s="57" t="s">
        <v>46</v>
      </c>
      <c r="B343" s="55" t="s">
        <v>391</v>
      </c>
      <c r="C343" s="56" t="s">
        <v>228</v>
      </c>
      <c r="D343" s="56" t="s">
        <v>184</v>
      </c>
      <c r="E343" s="58" t="s">
        <v>36</v>
      </c>
      <c r="F343" s="56"/>
      <c r="G343" s="59">
        <f>G345</f>
        <v>99.3</v>
      </c>
    </row>
    <row r="344" spans="1:7" s="5" customFormat="1" ht="15.75" customHeight="1">
      <c r="A344" s="34" t="s">
        <v>104</v>
      </c>
      <c r="B344" s="49" t="s">
        <v>391</v>
      </c>
      <c r="C344" s="25" t="s">
        <v>228</v>
      </c>
      <c r="D344" s="25" t="s">
        <v>184</v>
      </c>
      <c r="E344" s="31" t="s">
        <v>36</v>
      </c>
      <c r="F344" s="35" t="s">
        <v>105</v>
      </c>
      <c r="G344" s="59">
        <f>G345</f>
        <v>99.3</v>
      </c>
    </row>
    <row r="345" spans="1:7" ht="17.25" customHeight="1" hidden="1">
      <c r="A345" s="196" t="s">
        <v>389</v>
      </c>
      <c r="B345" s="49" t="s">
        <v>391</v>
      </c>
      <c r="C345" s="25" t="s">
        <v>228</v>
      </c>
      <c r="D345" s="25" t="s">
        <v>184</v>
      </c>
      <c r="E345" s="31" t="s">
        <v>36</v>
      </c>
      <c r="F345" s="25" t="s">
        <v>193</v>
      </c>
      <c r="G345" s="41">
        <v>99.3</v>
      </c>
    </row>
    <row r="346" spans="1:7" s="5" customFormat="1" ht="28.5" customHeight="1">
      <c r="A346" s="57" t="s">
        <v>41</v>
      </c>
      <c r="B346" s="55" t="s">
        <v>391</v>
      </c>
      <c r="C346" s="56" t="s">
        <v>228</v>
      </c>
      <c r="D346" s="56" t="s">
        <v>184</v>
      </c>
      <c r="E346" s="58" t="s">
        <v>37</v>
      </c>
      <c r="F346" s="56"/>
      <c r="G346" s="59">
        <f>G348</f>
        <v>27.6</v>
      </c>
    </row>
    <row r="347" spans="1:7" s="5" customFormat="1" ht="16.5" customHeight="1">
      <c r="A347" s="34" t="s">
        <v>104</v>
      </c>
      <c r="B347" s="49" t="s">
        <v>391</v>
      </c>
      <c r="C347" s="25" t="s">
        <v>228</v>
      </c>
      <c r="D347" s="25" t="s">
        <v>184</v>
      </c>
      <c r="E347" s="31" t="s">
        <v>37</v>
      </c>
      <c r="F347" s="35" t="s">
        <v>105</v>
      </c>
      <c r="G347" s="59">
        <f>G348</f>
        <v>27.6</v>
      </c>
    </row>
    <row r="348" spans="1:7" ht="17.25" customHeight="1" hidden="1">
      <c r="A348" s="196" t="s">
        <v>389</v>
      </c>
      <c r="B348" s="49" t="s">
        <v>391</v>
      </c>
      <c r="C348" s="25" t="s">
        <v>228</v>
      </c>
      <c r="D348" s="25" t="s">
        <v>184</v>
      </c>
      <c r="E348" s="31" t="s">
        <v>37</v>
      </c>
      <c r="F348" s="25" t="s">
        <v>193</v>
      </c>
      <c r="G348" s="41">
        <v>27.6</v>
      </c>
    </row>
    <row r="349" spans="1:7" s="4" customFormat="1" ht="69" customHeight="1" hidden="1">
      <c r="A349" s="298" t="s">
        <v>493</v>
      </c>
      <c r="B349" s="55" t="s">
        <v>391</v>
      </c>
      <c r="C349" s="56" t="s">
        <v>228</v>
      </c>
      <c r="D349" s="56" t="s">
        <v>184</v>
      </c>
      <c r="E349" s="73" t="s">
        <v>494</v>
      </c>
      <c r="F349" s="56"/>
      <c r="G349" s="148">
        <f>G350</f>
        <v>0</v>
      </c>
    </row>
    <row r="350" spans="1:7" s="4" customFormat="1" ht="17.25" customHeight="1" hidden="1">
      <c r="A350" s="34" t="s">
        <v>104</v>
      </c>
      <c r="B350" s="49" t="s">
        <v>391</v>
      </c>
      <c r="C350" s="25" t="s">
        <v>228</v>
      </c>
      <c r="D350" s="25" t="s">
        <v>184</v>
      </c>
      <c r="E350" s="61" t="s">
        <v>494</v>
      </c>
      <c r="F350" s="25" t="s">
        <v>105</v>
      </c>
      <c r="G350" s="40">
        <f>G351</f>
        <v>0</v>
      </c>
    </row>
    <row r="351" spans="1:7" s="4" customFormat="1" ht="17.25" customHeight="1" hidden="1">
      <c r="A351" s="196" t="s">
        <v>389</v>
      </c>
      <c r="B351" s="49" t="s">
        <v>391</v>
      </c>
      <c r="C351" s="25" t="s">
        <v>228</v>
      </c>
      <c r="D351" s="25" t="s">
        <v>184</v>
      </c>
      <c r="E351" s="61" t="s">
        <v>494</v>
      </c>
      <c r="F351" s="25" t="s">
        <v>193</v>
      </c>
      <c r="G351" s="40"/>
    </row>
    <row r="352" spans="1:7" s="17" customFormat="1" ht="15" customHeight="1">
      <c r="A352" s="30" t="s">
        <v>227</v>
      </c>
      <c r="B352" s="49"/>
      <c r="C352" s="32"/>
      <c r="D352" s="32"/>
      <c r="E352" s="31"/>
      <c r="F352" s="32"/>
      <c r="G352" s="64">
        <f>G9+G84+G97+G114+G167+G270+G316+G323+G337</f>
        <v>29604.54</v>
      </c>
    </row>
    <row r="353" ht="15.75">
      <c r="G353" s="268"/>
    </row>
    <row r="354" ht="15.75">
      <c r="G354" s="269"/>
    </row>
    <row r="355" ht="15.75">
      <c r="G355" s="270"/>
    </row>
    <row r="364" spans="2:7" s="5" customFormat="1" ht="15.75">
      <c r="B364" s="21"/>
      <c r="C364" s="7"/>
      <c r="D364" s="7"/>
      <c r="F364" s="7"/>
      <c r="G364" s="15"/>
    </row>
    <row r="373" spans="2:7" s="5" customFormat="1" ht="15.75">
      <c r="B373" s="21"/>
      <c r="C373" s="7"/>
      <c r="D373" s="7"/>
      <c r="F373" s="7"/>
      <c r="G373" s="15"/>
    </row>
    <row r="384" spans="2:5" ht="15.75">
      <c r="B384" s="50"/>
      <c r="C384" s="8"/>
      <c r="D384" s="8"/>
      <c r="E384" s="2"/>
    </row>
    <row r="385" spans="2:5" ht="15.75">
      <c r="B385" s="50"/>
      <c r="C385" s="8"/>
      <c r="D385" s="8"/>
      <c r="E385" s="2"/>
    </row>
    <row r="386" spans="2:5" ht="15.75">
      <c r="B386" s="50"/>
      <c r="C386" s="8"/>
      <c r="D386" s="8"/>
      <c r="E386" s="2"/>
    </row>
    <row r="387" spans="2:5" ht="15.75">
      <c r="B387" s="50"/>
      <c r="C387" s="8"/>
      <c r="D387" s="8"/>
      <c r="E387" s="2"/>
    </row>
    <row r="388" spans="2:5" ht="15.75">
      <c r="B388" s="50"/>
      <c r="C388" s="8"/>
      <c r="D388" s="8"/>
      <c r="E388" s="2"/>
    </row>
  </sheetData>
  <sheetProtection/>
  <mergeCells count="4">
    <mergeCell ref="C1:G1"/>
    <mergeCell ref="C2:G2"/>
    <mergeCell ref="C3:G3"/>
    <mergeCell ref="A5:G5"/>
  </mergeCells>
  <printOptions/>
  <pageMargins left="0.7" right="0.7" top="0.75" bottom="0.75" header="0.3" footer="0.3"/>
  <pageSetup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388"/>
  <sheetViews>
    <sheetView tabSelected="1" zoomScalePageLayoutView="0" workbookViewId="0" topLeftCell="A318">
      <selection activeCell="O239" sqref="O239"/>
    </sheetView>
  </sheetViews>
  <sheetFormatPr defaultColWidth="9.00390625" defaultRowHeight="12.75"/>
  <cols>
    <col min="1" max="1" width="53.00390625" style="1" customWidth="1"/>
    <col min="2" max="2" width="5.00390625" style="19" customWidth="1"/>
    <col min="3" max="3" width="4.00390625" style="6" customWidth="1"/>
    <col min="4" max="4" width="4.25390625" style="6" customWidth="1"/>
    <col min="5" max="5" width="12.375" style="1" customWidth="1"/>
    <col min="6" max="6" width="6.875" style="6" customWidth="1"/>
    <col min="7" max="8" width="12.25390625" style="16" customWidth="1"/>
    <col min="9" max="16384" width="9.125" style="1" customWidth="1"/>
  </cols>
  <sheetData>
    <row r="1" spans="1:8" s="4" customFormat="1" ht="15.75">
      <c r="A1" s="9"/>
      <c r="B1" s="47"/>
      <c r="C1" s="128"/>
      <c r="D1" s="128"/>
      <c r="E1" s="135" t="s">
        <v>568</v>
      </c>
      <c r="F1" s="128"/>
      <c r="G1" s="128"/>
      <c r="H1" s="128"/>
    </row>
    <row r="2" spans="1:8" s="4" customFormat="1" ht="15.75">
      <c r="A2" s="9"/>
      <c r="B2" s="47"/>
      <c r="C2" s="128"/>
      <c r="D2" s="128"/>
      <c r="E2" s="135" t="s">
        <v>562</v>
      </c>
      <c r="F2" s="128"/>
      <c r="G2" s="128"/>
      <c r="H2" s="128"/>
    </row>
    <row r="3" spans="1:8" s="4" customFormat="1" ht="15.75">
      <c r="A3" s="9"/>
      <c r="B3" s="47"/>
      <c r="C3" s="128"/>
      <c r="D3" s="128"/>
      <c r="E3" s="135" t="s">
        <v>567</v>
      </c>
      <c r="F3" s="128"/>
      <c r="G3" s="128"/>
      <c r="H3" s="128"/>
    </row>
    <row r="4" spans="1:8" s="4" customFormat="1" ht="15.75">
      <c r="A4" s="9"/>
      <c r="B4" s="47"/>
      <c r="C4" s="10"/>
      <c r="D4" s="10"/>
      <c r="E4" s="10"/>
      <c r="F4" s="74"/>
      <c r="G4" s="14"/>
      <c r="H4" s="14"/>
    </row>
    <row r="5" spans="1:8" s="4" customFormat="1" ht="35.25" customHeight="1">
      <c r="A5" s="406" t="s">
        <v>571</v>
      </c>
      <c r="B5" s="406"/>
      <c r="C5" s="406"/>
      <c r="D5" s="406"/>
      <c r="E5" s="406"/>
      <c r="F5" s="406"/>
      <c r="G5" s="406"/>
      <c r="H5" s="406"/>
    </row>
    <row r="6" ht="12" customHeight="1"/>
    <row r="7" spans="1:8" s="3" customFormat="1" ht="50.25" customHeight="1">
      <c r="A7" s="38" t="s">
        <v>189</v>
      </c>
      <c r="B7" s="38" t="s">
        <v>170</v>
      </c>
      <c r="C7" s="38" t="s">
        <v>80</v>
      </c>
      <c r="D7" s="38" t="s">
        <v>81</v>
      </c>
      <c r="E7" s="38" t="s">
        <v>82</v>
      </c>
      <c r="F7" s="38" t="s">
        <v>83</v>
      </c>
      <c r="G7" s="75" t="s">
        <v>569</v>
      </c>
      <c r="H7" s="75" t="s">
        <v>570</v>
      </c>
    </row>
    <row r="8" spans="1:8" ht="12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52">
        <v>7</v>
      </c>
      <c r="H8" s="52">
        <v>8</v>
      </c>
    </row>
    <row r="9" spans="1:8" s="11" customFormat="1" ht="15" customHeight="1">
      <c r="A9" s="23" t="s">
        <v>194</v>
      </c>
      <c r="B9" s="48" t="s">
        <v>391</v>
      </c>
      <c r="C9" s="160" t="s">
        <v>181</v>
      </c>
      <c r="D9" s="160"/>
      <c r="E9" s="161"/>
      <c r="F9" s="160"/>
      <c r="G9" s="43">
        <f>G10+G18+G26+G65</f>
        <v>13970.5</v>
      </c>
      <c r="H9" s="43">
        <f>H10+H18+H26+H65</f>
        <v>13963.2</v>
      </c>
    </row>
    <row r="10" spans="1:8" s="12" customFormat="1" ht="27" customHeight="1">
      <c r="A10" s="76" t="s">
        <v>178</v>
      </c>
      <c r="B10" s="48" t="s">
        <v>391</v>
      </c>
      <c r="C10" s="139" t="s">
        <v>181</v>
      </c>
      <c r="D10" s="139" t="s">
        <v>182</v>
      </c>
      <c r="E10" s="162"/>
      <c r="F10" s="163"/>
      <c r="G10" s="45">
        <f aca="true" t="shared" si="0" ref="G10:H14">G11</f>
        <v>1153.8000000000002</v>
      </c>
      <c r="H10" s="45">
        <f t="shared" si="0"/>
        <v>1153.8000000000002</v>
      </c>
    </row>
    <row r="11" spans="1:8" s="4" customFormat="1" ht="30" customHeight="1">
      <c r="A11" s="77" t="s">
        <v>85</v>
      </c>
      <c r="B11" s="78" t="s">
        <v>391</v>
      </c>
      <c r="C11" s="164" t="s">
        <v>181</v>
      </c>
      <c r="D11" s="164" t="s">
        <v>182</v>
      </c>
      <c r="E11" s="118" t="s">
        <v>19</v>
      </c>
      <c r="F11" s="165"/>
      <c r="G11" s="70">
        <f t="shared" si="0"/>
        <v>1153.8000000000002</v>
      </c>
      <c r="H11" s="70">
        <f t="shared" si="0"/>
        <v>1153.8000000000002</v>
      </c>
    </row>
    <row r="12" spans="1:8" s="4" customFormat="1" ht="13.5" customHeight="1">
      <c r="A12" s="166" t="s">
        <v>51</v>
      </c>
      <c r="B12" s="55" t="s">
        <v>391</v>
      </c>
      <c r="C12" s="167" t="s">
        <v>181</v>
      </c>
      <c r="D12" s="167" t="s">
        <v>182</v>
      </c>
      <c r="E12" s="73" t="s">
        <v>20</v>
      </c>
      <c r="F12" s="167"/>
      <c r="G12" s="68">
        <f t="shared" si="0"/>
        <v>1153.8000000000002</v>
      </c>
      <c r="H12" s="68">
        <f t="shared" si="0"/>
        <v>1153.8000000000002</v>
      </c>
    </row>
    <row r="13" spans="1:8" s="4" customFormat="1" ht="27.75" customHeight="1">
      <c r="A13" s="156" t="s">
        <v>52</v>
      </c>
      <c r="B13" s="49" t="s">
        <v>391</v>
      </c>
      <c r="C13" s="137" t="s">
        <v>181</v>
      </c>
      <c r="D13" s="137" t="s">
        <v>182</v>
      </c>
      <c r="E13" s="61" t="s">
        <v>21</v>
      </c>
      <c r="F13" s="168"/>
      <c r="G13" s="39">
        <f t="shared" si="0"/>
        <v>1153.8000000000002</v>
      </c>
      <c r="H13" s="39">
        <f t="shared" si="0"/>
        <v>1153.8000000000002</v>
      </c>
    </row>
    <row r="14" spans="1:8" s="4" customFormat="1" ht="54" customHeight="1">
      <c r="A14" s="81" t="s">
        <v>86</v>
      </c>
      <c r="B14" s="49" t="s">
        <v>391</v>
      </c>
      <c r="C14" s="137" t="s">
        <v>181</v>
      </c>
      <c r="D14" s="137" t="s">
        <v>182</v>
      </c>
      <c r="E14" s="61" t="s">
        <v>21</v>
      </c>
      <c r="F14" s="168" t="s">
        <v>392</v>
      </c>
      <c r="G14" s="39">
        <f t="shared" si="0"/>
        <v>1153.8000000000002</v>
      </c>
      <c r="H14" s="39">
        <f t="shared" si="0"/>
        <v>1153.8000000000002</v>
      </c>
    </row>
    <row r="15" spans="1:8" s="4" customFormat="1" ht="17.25" customHeight="1">
      <c r="A15" s="81" t="s">
        <v>87</v>
      </c>
      <c r="B15" s="49" t="s">
        <v>391</v>
      </c>
      <c r="C15" s="137" t="s">
        <v>181</v>
      </c>
      <c r="D15" s="137" t="s">
        <v>182</v>
      </c>
      <c r="E15" s="61" t="s">
        <v>21</v>
      </c>
      <c r="F15" s="168" t="s">
        <v>326</v>
      </c>
      <c r="G15" s="39">
        <f>G16+G17</f>
        <v>1153.8000000000002</v>
      </c>
      <c r="H15" s="39">
        <f>H16+H17</f>
        <v>1153.8000000000002</v>
      </c>
    </row>
    <row r="16" spans="1:8" s="4" customFormat="1" ht="21" customHeight="1" hidden="1">
      <c r="A16" s="82" t="s">
        <v>53</v>
      </c>
      <c r="B16" s="49" t="s">
        <v>391</v>
      </c>
      <c r="C16" s="84" t="s">
        <v>181</v>
      </c>
      <c r="D16" s="84" t="s">
        <v>182</v>
      </c>
      <c r="E16" s="85" t="s">
        <v>21</v>
      </c>
      <c r="F16" s="84">
        <v>121</v>
      </c>
      <c r="G16" s="40">
        <v>886.2</v>
      </c>
      <c r="H16" s="40">
        <v>886.2</v>
      </c>
    </row>
    <row r="17" spans="1:8" s="4" customFormat="1" ht="38.25" hidden="1">
      <c r="A17" s="82" t="s">
        <v>55</v>
      </c>
      <c r="B17" s="49" t="s">
        <v>391</v>
      </c>
      <c r="C17" s="84" t="s">
        <v>181</v>
      </c>
      <c r="D17" s="84" t="s">
        <v>182</v>
      </c>
      <c r="E17" s="85" t="s">
        <v>21</v>
      </c>
      <c r="F17" s="84" t="s">
        <v>56</v>
      </c>
      <c r="G17" s="40">
        <v>267.6</v>
      </c>
      <c r="H17" s="40">
        <v>267.6</v>
      </c>
    </row>
    <row r="18" spans="1:8" s="12" customFormat="1" ht="42" customHeight="1">
      <c r="A18" s="76" t="s">
        <v>202</v>
      </c>
      <c r="B18" s="48" t="s">
        <v>391</v>
      </c>
      <c r="C18" s="44" t="s">
        <v>181</v>
      </c>
      <c r="D18" s="44" t="s">
        <v>184</v>
      </c>
      <c r="E18" s="133"/>
      <c r="F18" s="44"/>
      <c r="G18" s="45">
        <f aca="true" t="shared" si="1" ref="G18:H22">G19</f>
        <v>976.8000000000001</v>
      </c>
      <c r="H18" s="45">
        <f t="shared" si="1"/>
        <v>976.8000000000001</v>
      </c>
    </row>
    <row r="19" spans="1:8" s="4" customFormat="1" ht="27" customHeight="1">
      <c r="A19" s="77" t="s">
        <v>57</v>
      </c>
      <c r="B19" s="78" t="s">
        <v>391</v>
      </c>
      <c r="C19" s="69" t="s">
        <v>181</v>
      </c>
      <c r="D19" s="69" t="s">
        <v>184</v>
      </c>
      <c r="E19" s="118" t="s">
        <v>22</v>
      </c>
      <c r="F19" s="69"/>
      <c r="G19" s="70">
        <f t="shared" si="1"/>
        <v>976.8000000000001</v>
      </c>
      <c r="H19" s="70">
        <f t="shared" si="1"/>
        <v>976.8000000000001</v>
      </c>
    </row>
    <row r="20" spans="1:8" s="4" customFormat="1" ht="15" customHeight="1">
      <c r="A20" s="87" t="s">
        <v>88</v>
      </c>
      <c r="B20" s="55" t="s">
        <v>391</v>
      </c>
      <c r="C20" s="56" t="s">
        <v>181</v>
      </c>
      <c r="D20" s="56" t="s">
        <v>184</v>
      </c>
      <c r="E20" s="73" t="s">
        <v>23</v>
      </c>
      <c r="F20" s="88"/>
      <c r="G20" s="68">
        <f t="shared" si="1"/>
        <v>976.8000000000001</v>
      </c>
      <c r="H20" s="68">
        <f t="shared" si="1"/>
        <v>976.8000000000001</v>
      </c>
    </row>
    <row r="21" spans="1:8" s="4" customFormat="1" ht="25.5" customHeight="1">
      <c r="A21" s="156" t="s">
        <v>52</v>
      </c>
      <c r="B21" s="49" t="s">
        <v>391</v>
      </c>
      <c r="C21" s="25" t="s">
        <v>181</v>
      </c>
      <c r="D21" s="25" t="s">
        <v>184</v>
      </c>
      <c r="E21" s="61" t="s">
        <v>24</v>
      </c>
      <c r="F21" s="26"/>
      <c r="G21" s="39">
        <f t="shared" si="1"/>
        <v>976.8000000000001</v>
      </c>
      <c r="H21" s="39">
        <f t="shared" si="1"/>
        <v>976.8000000000001</v>
      </c>
    </row>
    <row r="22" spans="1:8" s="4" customFormat="1" ht="51.75" customHeight="1">
      <c r="A22" s="81" t="s">
        <v>86</v>
      </c>
      <c r="B22" s="49" t="s">
        <v>391</v>
      </c>
      <c r="C22" s="25" t="s">
        <v>181</v>
      </c>
      <c r="D22" s="25" t="s">
        <v>184</v>
      </c>
      <c r="E22" s="61" t="s">
        <v>24</v>
      </c>
      <c r="F22" s="26" t="s">
        <v>392</v>
      </c>
      <c r="G22" s="39">
        <f t="shared" si="1"/>
        <v>976.8000000000001</v>
      </c>
      <c r="H22" s="39">
        <f t="shared" si="1"/>
        <v>976.8000000000001</v>
      </c>
    </row>
    <row r="23" spans="1:8" s="4" customFormat="1" ht="17.25" customHeight="1">
      <c r="A23" s="81" t="s">
        <v>87</v>
      </c>
      <c r="B23" s="49" t="s">
        <v>391</v>
      </c>
      <c r="C23" s="25" t="s">
        <v>181</v>
      </c>
      <c r="D23" s="25" t="s">
        <v>184</v>
      </c>
      <c r="E23" s="61" t="s">
        <v>24</v>
      </c>
      <c r="F23" s="26" t="s">
        <v>326</v>
      </c>
      <c r="G23" s="39">
        <f>G24+G25</f>
        <v>976.8000000000001</v>
      </c>
      <c r="H23" s="39">
        <f>H24+H25</f>
        <v>976.8000000000001</v>
      </c>
    </row>
    <row r="24" spans="1:8" s="4" customFormat="1" ht="15.75" hidden="1">
      <c r="A24" s="82" t="s">
        <v>53</v>
      </c>
      <c r="B24" s="49" t="s">
        <v>391</v>
      </c>
      <c r="C24" s="84" t="s">
        <v>181</v>
      </c>
      <c r="D24" s="84" t="s">
        <v>184</v>
      </c>
      <c r="E24" s="85" t="s">
        <v>24</v>
      </c>
      <c r="F24" s="84">
        <v>121</v>
      </c>
      <c r="G24" s="40">
        <v>750.2</v>
      </c>
      <c r="H24" s="40">
        <v>750.2</v>
      </c>
    </row>
    <row r="25" spans="1:8" s="4" customFormat="1" ht="38.25" hidden="1">
      <c r="A25" s="82" t="s">
        <v>55</v>
      </c>
      <c r="B25" s="49" t="s">
        <v>391</v>
      </c>
      <c r="C25" s="84" t="s">
        <v>181</v>
      </c>
      <c r="D25" s="84" t="s">
        <v>184</v>
      </c>
      <c r="E25" s="85" t="s">
        <v>24</v>
      </c>
      <c r="F25" s="84" t="s">
        <v>56</v>
      </c>
      <c r="G25" s="40">
        <v>226.6</v>
      </c>
      <c r="H25" s="40">
        <v>226.6</v>
      </c>
    </row>
    <row r="26" spans="1:8" s="12" customFormat="1" ht="40.5" customHeight="1">
      <c r="A26" s="89" t="s">
        <v>175</v>
      </c>
      <c r="B26" s="48" t="s">
        <v>391</v>
      </c>
      <c r="C26" s="90" t="s">
        <v>181</v>
      </c>
      <c r="D26" s="90" t="s">
        <v>183</v>
      </c>
      <c r="E26" s="133"/>
      <c r="F26" s="90"/>
      <c r="G26" s="91">
        <f>G27+G47</f>
        <v>11760.4</v>
      </c>
      <c r="H26" s="91">
        <f>H27+H47</f>
        <v>11753.1</v>
      </c>
    </row>
    <row r="27" spans="1:8" s="4" customFormat="1" ht="39.75" customHeight="1">
      <c r="A27" s="92" t="s">
        <v>58</v>
      </c>
      <c r="B27" s="78" t="s">
        <v>391</v>
      </c>
      <c r="C27" s="69" t="s">
        <v>181</v>
      </c>
      <c r="D27" s="69" t="s">
        <v>183</v>
      </c>
      <c r="E27" s="118" t="s">
        <v>25</v>
      </c>
      <c r="F27" s="69"/>
      <c r="G27" s="93">
        <f>G28</f>
        <v>11756.5</v>
      </c>
      <c r="H27" s="93">
        <f>H28</f>
        <v>11749.2</v>
      </c>
    </row>
    <row r="28" spans="1:8" s="18" customFormat="1" ht="26.25" customHeight="1">
      <c r="A28" s="57" t="s">
        <v>89</v>
      </c>
      <c r="B28" s="55" t="s">
        <v>391</v>
      </c>
      <c r="C28" s="56" t="s">
        <v>181</v>
      </c>
      <c r="D28" s="56" t="s">
        <v>183</v>
      </c>
      <c r="E28" s="73" t="s">
        <v>26</v>
      </c>
      <c r="F28" s="56"/>
      <c r="G28" s="71">
        <f>G29+G35</f>
        <v>11756.5</v>
      </c>
      <c r="H28" s="71">
        <f>H29+H35</f>
        <v>11749.2</v>
      </c>
    </row>
    <row r="29" spans="1:8" s="4" customFormat="1" ht="27" customHeight="1">
      <c r="A29" s="156" t="s">
        <v>52</v>
      </c>
      <c r="B29" s="49" t="s">
        <v>391</v>
      </c>
      <c r="C29" s="25" t="s">
        <v>181</v>
      </c>
      <c r="D29" s="25" t="s">
        <v>183</v>
      </c>
      <c r="E29" s="61" t="s">
        <v>27</v>
      </c>
      <c r="F29" s="25"/>
      <c r="G29" s="67">
        <f>G30</f>
        <v>10115.2</v>
      </c>
      <c r="H29" s="67">
        <f>H30</f>
        <v>10115.2</v>
      </c>
    </row>
    <row r="30" spans="1:8" s="4" customFormat="1" ht="43.5" customHeight="1">
      <c r="A30" s="81" t="s">
        <v>86</v>
      </c>
      <c r="B30" s="49" t="s">
        <v>391</v>
      </c>
      <c r="C30" s="25" t="s">
        <v>181</v>
      </c>
      <c r="D30" s="25" t="s">
        <v>183</v>
      </c>
      <c r="E30" s="61" t="s">
        <v>27</v>
      </c>
      <c r="F30" s="25" t="s">
        <v>392</v>
      </c>
      <c r="G30" s="67">
        <f>G31</f>
        <v>10115.2</v>
      </c>
      <c r="H30" s="67">
        <f>H31</f>
        <v>10115.2</v>
      </c>
    </row>
    <row r="31" spans="1:8" s="4" customFormat="1" ht="16.5" customHeight="1">
      <c r="A31" s="156" t="s">
        <v>61</v>
      </c>
      <c r="B31" s="49" t="s">
        <v>391</v>
      </c>
      <c r="C31" s="25" t="s">
        <v>181</v>
      </c>
      <c r="D31" s="25" t="s">
        <v>183</v>
      </c>
      <c r="E31" s="61" t="s">
        <v>27</v>
      </c>
      <c r="F31" s="25" t="s">
        <v>326</v>
      </c>
      <c r="G31" s="40">
        <f>G32+G34+G33</f>
        <v>10115.2</v>
      </c>
      <c r="H31" s="40">
        <f>H32+H34+H33</f>
        <v>10115.2</v>
      </c>
    </row>
    <row r="32" spans="1:8" s="4" customFormat="1" ht="15.75" hidden="1">
      <c r="A32" s="82" t="s">
        <v>53</v>
      </c>
      <c r="B32" s="49" t="s">
        <v>391</v>
      </c>
      <c r="C32" s="94" t="s">
        <v>181</v>
      </c>
      <c r="D32" s="94" t="s">
        <v>183</v>
      </c>
      <c r="E32" s="85" t="s">
        <v>27</v>
      </c>
      <c r="F32" s="94" t="s">
        <v>195</v>
      </c>
      <c r="G32" s="39">
        <v>7769</v>
      </c>
      <c r="H32" s="39">
        <v>7769</v>
      </c>
    </row>
    <row r="33" spans="1:8" s="4" customFormat="1" ht="25.5" hidden="1">
      <c r="A33" s="82" t="s">
        <v>64</v>
      </c>
      <c r="B33" s="49" t="s">
        <v>391</v>
      </c>
      <c r="C33" s="94" t="s">
        <v>181</v>
      </c>
      <c r="D33" s="94" t="s">
        <v>183</v>
      </c>
      <c r="E33" s="85" t="s">
        <v>27</v>
      </c>
      <c r="F33" s="94" t="s">
        <v>196</v>
      </c>
      <c r="G33" s="39"/>
      <c r="H33" s="39"/>
    </row>
    <row r="34" spans="1:8" s="4" customFormat="1" ht="41.25" customHeight="1" hidden="1">
      <c r="A34" s="82" t="s">
        <v>55</v>
      </c>
      <c r="B34" s="49" t="s">
        <v>391</v>
      </c>
      <c r="C34" s="94" t="s">
        <v>181</v>
      </c>
      <c r="D34" s="94" t="s">
        <v>183</v>
      </c>
      <c r="E34" s="85" t="s">
        <v>27</v>
      </c>
      <c r="F34" s="94" t="s">
        <v>56</v>
      </c>
      <c r="G34" s="39">
        <v>2346.2</v>
      </c>
      <c r="H34" s="39">
        <v>2346.2</v>
      </c>
    </row>
    <row r="35" spans="1:8" s="4" customFormat="1" ht="27" customHeight="1">
      <c r="A35" s="156" t="s">
        <v>60</v>
      </c>
      <c r="B35" s="49" t="s">
        <v>391</v>
      </c>
      <c r="C35" s="25" t="s">
        <v>181</v>
      </c>
      <c r="D35" s="25" t="s">
        <v>183</v>
      </c>
      <c r="E35" s="61" t="s">
        <v>28</v>
      </c>
      <c r="F35" s="25"/>
      <c r="G35" s="66">
        <f>G36+G41</f>
        <v>1641.3</v>
      </c>
      <c r="H35" s="66">
        <f>H36+H41</f>
        <v>1634</v>
      </c>
    </row>
    <row r="36" spans="1:8" s="4" customFormat="1" ht="29.25" customHeight="1">
      <c r="A36" s="34" t="s">
        <v>90</v>
      </c>
      <c r="B36" s="49" t="s">
        <v>391</v>
      </c>
      <c r="C36" s="25" t="s">
        <v>181</v>
      </c>
      <c r="D36" s="25" t="s">
        <v>183</v>
      </c>
      <c r="E36" s="61" t="s">
        <v>28</v>
      </c>
      <c r="F36" s="25" t="s">
        <v>91</v>
      </c>
      <c r="G36" s="66">
        <f>G37</f>
        <v>1566.3</v>
      </c>
      <c r="H36" s="66">
        <f>H37</f>
        <v>1559</v>
      </c>
    </row>
    <row r="37" spans="1:8" s="4" customFormat="1" ht="28.5" customHeight="1">
      <c r="A37" s="156" t="s">
        <v>92</v>
      </c>
      <c r="B37" s="49" t="s">
        <v>391</v>
      </c>
      <c r="C37" s="25" t="s">
        <v>181</v>
      </c>
      <c r="D37" s="25" t="s">
        <v>183</v>
      </c>
      <c r="E37" s="61" t="s">
        <v>28</v>
      </c>
      <c r="F37" s="25" t="s">
        <v>62</v>
      </c>
      <c r="G37" s="39">
        <f>G38+G39+G40</f>
        <v>1566.3</v>
      </c>
      <c r="H37" s="39">
        <f>H38+H39+H40</f>
        <v>1559</v>
      </c>
    </row>
    <row r="38" spans="1:8" s="4" customFormat="1" ht="25.5" hidden="1">
      <c r="A38" s="95" t="s">
        <v>197</v>
      </c>
      <c r="B38" s="49" t="s">
        <v>391</v>
      </c>
      <c r="C38" s="94" t="s">
        <v>181</v>
      </c>
      <c r="D38" s="94" t="s">
        <v>183</v>
      </c>
      <c r="E38" s="85" t="s">
        <v>28</v>
      </c>
      <c r="F38" s="94" t="s">
        <v>198</v>
      </c>
      <c r="G38" s="66">
        <v>370</v>
      </c>
      <c r="H38" s="66">
        <v>525</v>
      </c>
    </row>
    <row r="39" spans="1:8" s="4" customFormat="1" ht="27" customHeight="1" hidden="1">
      <c r="A39" s="95" t="s">
        <v>319</v>
      </c>
      <c r="B39" s="49" t="s">
        <v>391</v>
      </c>
      <c r="C39" s="94" t="s">
        <v>181</v>
      </c>
      <c r="D39" s="94" t="s">
        <v>183</v>
      </c>
      <c r="E39" s="85" t="s">
        <v>28</v>
      </c>
      <c r="F39" s="94" t="s">
        <v>199</v>
      </c>
      <c r="G39" s="66">
        <v>50</v>
      </c>
      <c r="H39" s="66">
        <v>524.4</v>
      </c>
    </row>
    <row r="40" spans="1:8" s="4" customFormat="1" ht="27" customHeight="1" hidden="1">
      <c r="A40" s="95" t="s">
        <v>528</v>
      </c>
      <c r="B40" s="49" t="s">
        <v>391</v>
      </c>
      <c r="C40" s="94" t="s">
        <v>181</v>
      </c>
      <c r="D40" s="94" t="s">
        <v>183</v>
      </c>
      <c r="E40" s="85" t="s">
        <v>28</v>
      </c>
      <c r="F40" s="94" t="s">
        <v>529</v>
      </c>
      <c r="G40" s="66">
        <f>1746.6-600.3</f>
        <v>1146.3</v>
      </c>
      <c r="H40" s="66">
        <f>1741.6-1232</f>
        <v>509.5999999999999</v>
      </c>
    </row>
    <row r="41" spans="1:8" s="4" customFormat="1" ht="16.5" customHeight="1">
      <c r="A41" s="27" t="s">
        <v>2</v>
      </c>
      <c r="B41" s="49" t="s">
        <v>391</v>
      </c>
      <c r="C41" s="25" t="s">
        <v>181</v>
      </c>
      <c r="D41" s="25" t="s">
        <v>183</v>
      </c>
      <c r="E41" s="61" t="s">
        <v>28</v>
      </c>
      <c r="F41" s="25" t="s">
        <v>93</v>
      </c>
      <c r="G41" s="39">
        <f>G42+G44</f>
        <v>75</v>
      </c>
      <c r="H41" s="39">
        <f>H42+H44</f>
        <v>75</v>
      </c>
    </row>
    <row r="42" spans="1:8" s="4" customFormat="1" ht="16.5" customHeight="1">
      <c r="A42" s="27" t="s">
        <v>94</v>
      </c>
      <c r="B42" s="49" t="s">
        <v>391</v>
      </c>
      <c r="C42" s="25" t="s">
        <v>181</v>
      </c>
      <c r="D42" s="25" t="s">
        <v>183</v>
      </c>
      <c r="E42" s="61" t="s">
        <v>28</v>
      </c>
      <c r="F42" s="25" t="s">
        <v>95</v>
      </c>
      <c r="G42" s="39">
        <f>G43</f>
        <v>70</v>
      </c>
      <c r="H42" s="39">
        <f>H43</f>
        <v>70</v>
      </c>
    </row>
    <row r="43" spans="1:8" s="4" customFormat="1" ht="66.75" customHeight="1" hidden="1">
      <c r="A43" s="96" t="s">
        <v>106</v>
      </c>
      <c r="B43" s="49" t="s">
        <v>391</v>
      </c>
      <c r="C43" s="94" t="s">
        <v>181</v>
      </c>
      <c r="D43" s="94" t="s">
        <v>183</v>
      </c>
      <c r="E43" s="85" t="s">
        <v>28</v>
      </c>
      <c r="F43" s="94" t="s">
        <v>134</v>
      </c>
      <c r="G43" s="39">
        <v>70</v>
      </c>
      <c r="H43" s="39">
        <v>70</v>
      </c>
    </row>
    <row r="44" spans="1:8" s="4" customFormat="1" ht="18" customHeight="1">
      <c r="A44" s="34" t="s">
        <v>107</v>
      </c>
      <c r="B44" s="49" t="s">
        <v>391</v>
      </c>
      <c r="C44" s="25" t="s">
        <v>181</v>
      </c>
      <c r="D44" s="25" t="s">
        <v>183</v>
      </c>
      <c r="E44" s="61" t="s">
        <v>28</v>
      </c>
      <c r="F44" s="25" t="s">
        <v>65</v>
      </c>
      <c r="G44" s="39">
        <f>G45+G46</f>
        <v>5</v>
      </c>
      <c r="H44" s="39">
        <f>H45+H46</f>
        <v>5</v>
      </c>
    </row>
    <row r="45" spans="1:8" s="4" customFormat="1" ht="17.25" customHeight="1" hidden="1">
      <c r="A45" s="97" t="s">
        <v>108</v>
      </c>
      <c r="B45" s="49" t="s">
        <v>391</v>
      </c>
      <c r="C45" s="94" t="s">
        <v>181</v>
      </c>
      <c r="D45" s="94" t="s">
        <v>183</v>
      </c>
      <c r="E45" s="85" t="s">
        <v>28</v>
      </c>
      <c r="F45" s="94" t="s">
        <v>201</v>
      </c>
      <c r="G45" s="39"/>
      <c r="H45" s="39"/>
    </row>
    <row r="46" spans="1:8" s="4" customFormat="1" ht="17.25" customHeight="1" hidden="1">
      <c r="A46" s="97" t="s">
        <v>68</v>
      </c>
      <c r="B46" s="49" t="s">
        <v>391</v>
      </c>
      <c r="C46" s="94" t="s">
        <v>181</v>
      </c>
      <c r="D46" s="94" t="s">
        <v>183</v>
      </c>
      <c r="E46" s="85" t="s">
        <v>59</v>
      </c>
      <c r="F46" s="94" t="s">
        <v>67</v>
      </c>
      <c r="G46" s="39">
        <v>5</v>
      </c>
      <c r="H46" s="39">
        <v>5</v>
      </c>
    </row>
    <row r="47" spans="1:8" s="4" customFormat="1" ht="29.25" customHeight="1">
      <c r="A47" s="98" t="s">
        <v>109</v>
      </c>
      <c r="B47" s="48" t="s">
        <v>391</v>
      </c>
      <c r="C47" s="69" t="s">
        <v>181</v>
      </c>
      <c r="D47" s="69" t="s">
        <v>183</v>
      </c>
      <c r="E47" s="118" t="s">
        <v>30</v>
      </c>
      <c r="F47" s="69"/>
      <c r="G47" s="70">
        <f aca="true" t="shared" si="2" ref="G47:H50">G48</f>
        <v>3.9</v>
      </c>
      <c r="H47" s="70">
        <f t="shared" si="2"/>
        <v>3.9</v>
      </c>
    </row>
    <row r="48" spans="1:8" s="4" customFormat="1" ht="30.75" customHeight="1">
      <c r="A48" s="99" t="s">
        <v>69</v>
      </c>
      <c r="B48" s="55" t="s">
        <v>391</v>
      </c>
      <c r="C48" s="56" t="s">
        <v>181</v>
      </c>
      <c r="D48" s="56" t="s">
        <v>183</v>
      </c>
      <c r="E48" s="73" t="s">
        <v>29</v>
      </c>
      <c r="F48" s="56"/>
      <c r="G48" s="68">
        <f t="shared" si="2"/>
        <v>3.9</v>
      </c>
      <c r="H48" s="68">
        <f t="shared" si="2"/>
        <v>3.9</v>
      </c>
    </row>
    <row r="49" spans="1:8" s="4" customFormat="1" ht="30.75" customHeight="1">
      <c r="A49" s="34" t="s">
        <v>90</v>
      </c>
      <c r="B49" s="49" t="s">
        <v>391</v>
      </c>
      <c r="C49" s="56" t="s">
        <v>181</v>
      </c>
      <c r="D49" s="56" t="s">
        <v>183</v>
      </c>
      <c r="E49" s="73" t="s">
        <v>29</v>
      </c>
      <c r="F49" s="35" t="s">
        <v>91</v>
      </c>
      <c r="G49" s="68">
        <f t="shared" si="2"/>
        <v>3.9</v>
      </c>
      <c r="H49" s="68">
        <f t="shared" si="2"/>
        <v>3.9</v>
      </c>
    </row>
    <row r="50" spans="1:8" s="4" customFormat="1" ht="30.75" customHeight="1">
      <c r="A50" s="156" t="s">
        <v>92</v>
      </c>
      <c r="B50" s="49" t="s">
        <v>391</v>
      </c>
      <c r="C50" s="25" t="s">
        <v>181</v>
      </c>
      <c r="D50" s="25" t="s">
        <v>183</v>
      </c>
      <c r="E50" s="61" t="s">
        <v>29</v>
      </c>
      <c r="F50" s="25" t="s">
        <v>62</v>
      </c>
      <c r="G50" s="39">
        <f t="shared" si="2"/>
        <v>3.9</v>
      </c>
      <c r="H50" s="39">
        <f t="shared" si="2"/>
        <v>3.9</v>
      </c>
    </row>
    <row r="51" spans="1:8" s="4" customFormat="1" ht="25.5" customHeight="1" hidden="1">
      <c r="A51" s="95" t="s">
        <v>319</v>
      </c>
      <c r="B51" s="49" t="s">
        <v>391</v>
      </c>
      <c r="C51" s="94" t="s">
        <v>181</v>
      </c>
      <c r="D51" s="94" t="s">
        <v>183</v>
      </c>
      <c r="E51" s="85" t="s">
        <v>29</v>
      </c>
      <c r="F51" s="94" t="s">
        <v>199</v>
      </c>
      <c r="G51" s="39">
        <v>3.9</v>
      </c>
      <c r="H51" s="39">
        <v>3.9</v>
      </c>
    </row>
    <row r="52" spans="1:8" s="104" customFormat="1" ht="45.75" customHeight="1" hidden="1">
      <c r="A52" s="76" t="s">
        <v>530</v>
      </c>
      <c r="B52" s="48" t="s">
        <v>391</v>
      </c>
      <c r="C52" s="44" t="s">
        <v>181</v>
      </c>
      <c r="D52" s="44" t="s">
        <v>531</v>
      </c>
      <c r="E52" s="133"/>
      <c r="F52" s="110"/>
      <c r="G52" s="157"/>
      <c r="H52" s="157"/>
    </row>
    <row r="53" spans="1:8" s="18" customFormat="1" ht="24" customHeight="1" hidden="1">
      <c r="A53" s="92" t="s">
        <v>532</v>
      </c>
      <c r="B53" s="48" t="s">
        <v>391</v>
      </c>
      <c r="C53" s="69" t="s">
        <v>533</v>
      </c>
      <c r="D53" s="69" t="s">
        <v>531</v>
      </c>
      <c r="E53" s="118" t="s">
        <v>31</v>
      </c>
      <c r="F53" s="88"/>
      <c r="G53" s="148"/>
      <c r="H53" s="148"/>
    </row>
    <row r="54" spans="1:8" s="18" customFormat="1" ht="14.25" customHeight="1" hidden="1">
      <c r="A54" s="27" t="s">
        <v>534</v>
      </c>
      <c r="B54" s="49" t="s">
        <v>391</v>
      </c>
      <c r="C54" s="25" t="s">
        <v>181</v>
      </c>
      <c r="D54" s="25" t="s">
        <v>531</v>
      </c>
      <c r="E54" s="61" t="s">
        <v>535</v>
      </c>
      <c r="F54" s="51"/>
      <c r="G54" s="131"/>
      <c r="H54" s="131"/>
    </row>
    <row r="55" spans="1:8" s="18" customFormat="1" ht="27" customHeight="1" hidden="1">
      <c r="A55" s="27" t="s">
        <v>2</v>
      </c>
      <c r="B55" s="49" t="s">
        <v>391</v>
      </c>
      <c r="C55" s="25" t="s">
        <v>181</v>
      </c>
      <c r="D55" s="25" t="s">
        <v>531</v>
      </c>
      <c r="E55" s="61" t="s">
        <v>535</v>
      </c>
      <c r="F55" s="25" t="s">
        <v>93</v>
      </c>
      <c r="G55" s="131"/>
      <c r="H55" s="131"/>
    </row>
    <row r="56" spans="1:8" s="18" customFormat="1" ht="18.75" customHeight="1" hidden="1">
      <c r="A56" s="156"/>
      <c r="B56" s="49" t="s">
        <v>391</v>
      </c>
      <c r="C56" s="51"/>
      <c r="D56" s="51"/>
      <c r="E56" s="129"/>
      <c r="F56" s="51"/>
      <c r="G56" s="131"/>
      <c r="H56" s="131"/>
    </row>
    <row r="57" spans="1:8" s="5" customFormat="1" ht="28.5" customHeight="1" hidden="1">
      <c r="A57" s="95" t="s">
        <v>536</v>
      </c>
      <c r="B57" s="83" t="s">
        <v>391</v>
      </c>
      <c r="C57" s="94" t="s">
        <v>181</v>
      </c>
      <c r="D57" s="94" t="s">
        <v>531</v>
      </c>
      <c r="E57" s="85" t="s">
        <v>535</v>
      </c>
      <c r="F57" s="94" t="s">
        <v>537</v>
      </c>
      <c r="G57" s="150"/>
      <c r="H57" s="150"/>
    </row>
    <row r="58" spans="1:8" s="18" customFormat="1" ht="29.25" customHeight="1">
      <c r="A58" s="76" t="s">
        <v>538</v>
      </c>
      <c r="B58" s="48" t="s">
        <v>539</v>
      </c>
      <c r="C58" s="132" t="s">
        <v>181</v>
      </c>
      <c r="D58" s="132" t="s">
        <v>191</v>
      </c>
      <c r="E58" s="133"/>
      <c r="F58" s="132"/>
      <c r="G58" s="107">
        <f>G65</f>
        <v>79.5</v>
      </c>
      <c r="H58" s="107">
        <f>H65</f>
        <v>79.5</v>
      </c>
    </row>
    <row r="59" spans="1:8" s="18" customFormat="1" ht="50.25" customHeight="1" hidden="1">
      <c r="A59" s="92" t="s">
        <v>540</v>
      </c>
      <c r="B59" s="78" t="s">
        <v>391</v>
      </c>
      <c r="C59" s="110" t="s">
        <v>181</v>
      </c>
      <c r="D59" s="110" t="s">
        <v>191</v>
      </c>
      <c r="E59" s="118" t="s">
        <v>541</v>
      </c>
      <c r="F59" s="51"/>
      <c r="G59" s="131"/>
      <c r="H59" s="131"/>
    </row>
    <row r="60" spans="1:8" s="18" customFormat="1" ht="28.5" customHeight="1" hidden="1">
      <c r="A60" s="57" t="s">
        <v>542</v>
      </c>
      <c r="B60" s="55" t="s">
        <v>391</v>
      </c>
      <c r="C60" s="88" t="s">
        <v>181</v>
      </c>
      <c r="D60" s="88" t="s">
        <v>191</v>
      </c>
      <c r="E60" s="73" t="s">
        <v>543</v>
      </c>
      <c r="F60" s="51"/>
      <c r="G60" s="131"/>
      <c r="H60" s="131"/>
    </row>
    <row r="61" spans="1:8" s="18" customFormat="1" ht="28.5" customHeight="1" hidden="1">
      <c r="A61" s="34" t="s">
        <v>544</v>
      </c>
      <c r="B61" s="49" t="s">
        <v>391</v>
      </c>
      <c r="C61" s="51" t="s">
        <v>181</v>
      </c>
      <c r="D61" s="51" t="s">
        <v>191</v>
      </c>
      <c r="E61" s="129" t="s">
        <v>545</v>
      </c>
      <c r="F61" s="51"/>
      <c r="G61" s="131"/>
      <c r="H61" s="131"/>
    </row>
    <row r="62" spans="1:8" s="18" customFormat="1" ht="28.5" customHeight="1" hidden="1">
      <c r="A62" s="34" t="s">
        <v>90</v>
      </c>
      <c r="B62" s="49" t="s">
        <v>391</v>
      </c>
      <c r="C62" s="51" t="s">
        <v>181</v>
      </c>
      <c r="D62" s="51" t="s">
        <v>191</v>
      </c>
      <c r="E62" s="129" t="s">
        <v>545</v>
      </c>
      <c r="F62" s="51" t="s">
        <v>91</v>
      </c>
      <c r="G62" s="131"/>
      <c r="H62" s="131"/>
    </row>
    <row r="63" spans="1:8" s="18" customFormat="1" ht="28.5" customHeight="1" hidden="1">
      <c r="A63" s="156" t="s">
        <v>92</v>
      </c>
      <c r="B63" s="49" t="s">
        <v>391</v>
      </c>
      <c r="C63" s="51" t="s">
        <v>181</v>
      </c>
      <c r="D63" s="51" t="s">
        <v>191</v>
      </c>
      <c r="E63" s="129" t="s">
        <v>545</v>
      </c>
      <c r="F63" s="51" t="s">
        <v>62</v>
      </c>
      <c r="G63" s="131"/>
      <c r="H63" s="131"/>
    </row>
    <row r="64" spans="1:8" s="5" customFormat="1" ht="39.75" customHeight="1" hidden="1">
      <c r="A64" s="95"/>
      <c r="B64" s="49" t="s">
        <v>391</v>
      </c>
      <c r="C64" s="51" t="s">
        <v>181</v>
      </c>
      <c r="D64" s="51" t="s">
        <v>191</v>
      </c>
      <c r="E64" s="129" t="s">
        <v>545</v>
      </c>
      <c r="F64" s="51" t="s">
        <v>199</v>
      </c>
      <c r="G64" s="150"/>
      <c r="H64" s="150"/>
    </row>
    <row r="65" spans="1:8" s="4" customFormat="1" ht="29.25" customHeight="1">
      <c r="A65" s="98" t="s">
        <v>109</v>
      </c>
      <c r="B65" s="78" t="s">
        <v>391</v>
      </c>
      <c r="C65" s="69" t="s">
        <v>181</v>
      </c>
      <c r="D65" s="69" t="s">
        <v>191</v>
      </c>
      <c r="E65" s="118" t="s">
        <v>30</v>
      </c>
      <c r="F65" s="69"/>
      <c r="G65" s="70">
        <f>G66</f>
        <v>79.5</v>
      </c>
      <c r="H65" s="70">
        <f>H66</f>
        <v>79.5</v>
      </c>
    </row>
    <row r="66" spans="1:8" s="18" customFormat="1" ht="29.25" customHeight="1">
      <c r="A66" s="169" t="s">
        <v>70</v>
      </c>
      <c r="B66" s="49" t="s">
        <v>391</v>
      </c>
      <c r="C66" s="88" t="s">
        <v>181</v>
      </c>
      <c r="D66" s="88" t="s">
        <v>191</v>
      </c>
      <c r="E66" s="73" t="s">
        <v>247</v>
      </c>
      <c r="F66" s="88"/>
      <c r="G66" s="148">
        <f>G67+G71</f>
        <v>79.5</v>
      </c>
      <c r="H66" s="148">
        <f>H67+H71</f>
        <v>79.5</v>
      </c>
    </row>
    <row r="67" spans="1:8" s="18" customFormat="1" ht="43.5" customHeight="1">
      <c r="A67" s="81" t="s">
        <v>86</v>
      </c>
      <c r="B67" s="49" t="s">
        <v>391</v>
      </c>
      <c r="C67" s="51" t="s">
        <v>181</v>
      </c>
      <c r="D67" s="51" t="s">
        <v>191</v>
      </c>
      <c r="E67" s="129" t="s">
        <v>247</v>
      </c>
      <c r="F67" s="51" t="s">
        <v>392</v>
      </c>
      <c r="G67" s="148">
        <f>G68</f>
        <v>79.5</v>
      </c>
      <c r="H67" s="148">
        <f>H68</f>
        <v>79.5</v>
      </c>
    </row>
    <row r="68" spans="1:8" s="4" customFormat="1" ht="17.25" customHeight="1">
      <c r="A68" s="156" t="s">
        <v>61</v>
      </c>
      <c r="B68" s="49" t="s">
        <v>391</v>
      </c>
      <c r="C68" s="26" t="s">
        <v>181</v>
      </c>
      <c r="D68" s="26" t="s">
        <v>191</v>
      </c>
      <c r="E68" s="129" t="s">
        <v>247</v>
      </c>
      <c r="F68" s="26" t="s">
        <v>326</v>
      </c>
      <c r="G68" s="40">
        <f>G69+G70</f>
        <v>79.5</v>
      </c>
      <c r="H68" s="40">
        <f>H69+H70</f>
        <v>79.5</v>
      </c>
    </row>
    <row r="69" spans="1:8" s="4" customFormat="1" ht="15.75" hidden="1">
      <c r="A69" s="82" t="s">
        <v>53</v>
      </c>
      <c r="B69" s="149" t="s">
        <v>391</v>
      </c>
      <c r="C69" s="102" t="s">
        <v>181</v>
      </c>
      <c r="D69" s="102" t="s">
        <v>191</v>
      </c>
      <c r="E69" s="147" t="s">
        <v>247</v>
      </c>
      <c r="F69" s="94" t="s">
        <v>195</v>
      </c>
      <c r="G69" s="39">
        <v>61.1</v>
      </c>
      <c r="H69" s="39">
        <v>61.1</v>
      </c>
    </row>
    <row r="70" spans="1:8" s="4" customFormat="1" ht="38.25" hidden="1">
      <c r="A70" s="82" t="s">
        <v>55</v>
      </c>
      <c r="B70" s="149" t="s">
        <v>391</v>
      </c>
      <c r="C70" s="102" t="s">
        <v>181</v>
      </c>
      <c r="D70" s="102" t="s">
        <v>191</v>
      </c>
      <c r="E70" s="147" t="s">
        <v>247</v>
      </c>
      <c r="F70" s="94" t="s">
        <v>56</v>
      </c>
      <c r="G70" s="39">
        <v>18.4</v>
      </c>
      <c r="H70" s="39">
        <v>18.4</v>
      </c>
    </row>
    <row r="71" spans="1:8" s="4" customFormat="1" ht="25.5" hidden="1">
      <c r="A71" s="34" t="s">
        <v>90</v>
      </c>
      <c r="B71" s="49" t="s">
        <v>391</v>
      </c>
      <c r="C71" s="28" t="s">
        <v>181</v>
      </c>
      <c r="D71" s="28" t="s">
        <v>191</v>
      </c>
      <c r="E71" s="129" t="s">
        <v>247</v>
      </c>
      <c r="F71" s="25" t="s">
        <v>91</v>
      </c>
      <c r="G71" s="39">
        <f>G72</f>
        <v>0</v>
      </c>
      <c r="H71" s="39">
        <f>H72</f>
        <v>0</v>
      </c>
    </row>
    <row r="72" spans="1:8" s="4" customFormat="1" ht="25.5" hidden="1">
      <c r="A72" s="24" t="s">
        <v>63</v>
      </c>
      <c r="B72" s="49" t="s">
        <v>391</v>
      </c>
      <c r="C72" s="28" t="s">
        <v>181</v>
      </c>
      <c r="D72" s="28" t="s">
        <v>191</v>
      </c>
      <c r="E72" s="129" t="s">
        <v>247</v>
      </c>
      <c r="F72" s="25" t="s">
        <v>62</v>
      </c>
      <c r="G72" s="39">
        <f>G73+G74</f>
        <v>0</v>
      </c>
      <c r="H72" s="39">
        <f>H73+H74</f>
        <v>0</v>
      </c>
    </row>
    <row r="73" spans="1:8" s="4" customFormat="1" ht="25.5" hidden="1">
      <c r="A73" s="95" t="s">
        <v>197</v>
      </c>
      <c r="B73" s="149" t="s">
        <v>391</v>
      </c>
      <c r="C73" s="102" t="s">
        <v>181</v>
      </c>
      <c r="D73" s="102" t="s">
        <v>191</v>
      </c>
      <c r="E73" s="147" t="s">
        <v>247</v>
      </c>
      <c r="F73" s="94" t="s">
        <v>198</v>
      </c>
      <c r="G73" s="40"/>
      <c r="H73" s="40"/>
    </row>
    <row r="74" spans="1:8" s="4" customFormat="1" ht="28.5" customHeight="1" hidden="1">
      <c r="A74" s="95" t="s">
        <v>319</v>
      </c>
      <c r="B74" s="149" t="s">
        <v>391</v>
      </c>
      <c r="C74" s="102" t="s">
        <v>181</v>
      </c>
      <c r="D74" s="102" t="s">
        <v>191</v>
      </c>
      <c r="E74" s="147" t="s">
        <v>247</v>
      </c>
      <c r="F74" s="94" t="s">
        <v>199</v>
      </c>
      <c r="G74" s="39"/>
      <c r="H74" s="39"/>
    </row>
    <row r="75" spans="1:8" s="104" customFormat="1" ht="28.5" customHeight="1" hidden="1">
      <c r="A75" s="92" t="s">
        <v>71</v>
      </c>
      <c r="B75" s="78" t="s">
        <v>391</v>
      </c>
      <c r="C75" s="110" t="s">
        <v>181</v>
      </c>
      <c r="D75" s="110" t="s">
        <v>191</v>
      </c>
      <c r="E75" s="118" t="s">
        <v>31</v>
      </c>
      <c r="F75" s="69"/>
      <c r="G75" s="70">
        <f>G76+G80</f>
        <v>0</v>
      </c>
      <c r="H75" s="70">
        <f>H76+H80</f>
        <v>0</v>
      </c>
    </row>
    <row r="76" spans="1:8" s="18" customFormat="1" ht="28.5" customHeight="1" hidden="1">
      <c r="A76" s="57"/>
      <c r="B76" s="55"/>
      <c r="C76" s="88"/>
      <c r="D76" s="88"/>
      <c r="E76" s="73"/>
      <c r="F76" s="56"/>
      <c r="G76" s="68"/>
      <c r="H76" s="68"/>
    </row>
    <row r="77" spans="1:8" s="18" customFormat="1" ht="28.5" customHeight="1" hidden="1">
      <c r="A77" s="34"/>
      <c r="B77" s="49"/>
      <c r="C77" s="51"/>
      <c r="D77" s="51"/>
      <c r="E77" s="129"/>
      <c r="F77" s="35"/>
      <c r="G77" s="68"/>
      <c r="H77" s="68"/>
    </row>
    <row r="78" spans="1:8" s="18" customFormat="1" ht="28.5" customHeight="1" hidden="1">
      <c r="A78" s="156"/>
      <c r="B78" s="49"/>
      <c r="C78" s="51"/>
      <c r="D78" s="51"/>
      <c r="E78" s="129"/>
      <c r="F78" s="35"/>
      <c r="G78" s="68"/>
      <c r="H78" s="68"/>
    </row>
    <row r="79" spans="1:8" s="4" customFormat="1" ht="27" customHeight="1" hidden="1">
      <c r="A79" s="27"/>
      <c r="B79" s="49"/>
      <c r="C79" s="51"/>
      <c r="D79" s="26"/>
      <c r="E79" s="61"/>
      <c r="F79" s="25"/>
      <c r="G79" s="39"/>
      <c r="H79" s="39"/>
    </row>
    <row r="80" spans="1:8" s="4" customFormat="1" ht="16.5" customHeight="1" hidden="1">
      <c r="A80" s="27" t="s">
        <v>110</v>
      </c>
      <c r="B80" s="49" t="s">
        <v>391</v>
      </c>
      <c r="C80" s="51" t="s">
        <v>181</v>
      </c>
      <c r="D80" s="26" t="s">
        <v>191</v>
      </c>
      <c r="E80" s="61" t="s">
        <v>111</v>
      </c>
      <c r="F80" s="25"/>
      <c r="G80" s="39">
        <f aca="true" t="shared" si="3" ref="G80:H82">G81</f>
        <v>0</v>
      </c>
      <c r="H80" s="39">
        <f t="shared" si="3"/>
        <v>0</v>
      </c>
    </row>
    <row r="81" spans="1:8" s="4" customFormat="1" ht="17.25" customHeight="1" hidden="1">
      <c r="A81" s="27" t="s">
        <v>2</v>
      </c>
      <c r="B81" s="49" t="s">
        <v>391</v>
      </c>
      <c r="C81" s="51" t="s">
        <v>181</v>
      </c>
      <c r="D81" s="26" t="s">
        <v>191</v>
      </c>
      <c r="E81" s="61" t="s">
        <v>111</v>
      </c>
      <c r="F81" s="25" t="s">
        <v>93</v>
      </c>
      <c r="G81" s="39">
        <f t="shared" si="3"/>
        <v>0</v>
      </c>
      <c r="H81" s="39">
        <f t="shared" si="3"/>
        <v>0</v>
      </c>
    </row>
    <row r="82" spans="1:8" s="4" customFormat="1" ht="18" customHeight="1" hidden="1">
      <c r="A82" s="34" t="s">
        <v>107</v>
      </c>
      <c r="B82" s="49" t="s">
        <v>391</v>
      </c>
      <c r="C82" s="51" t="s">
        <v>181</v>
      </c>
      <c r="D82" s="26" t="s">
        <v>191</v>
      </c>
      <c r="E82" s="61" t="s">
        <v>111</v>
      </c>
      <c r="F82" s="25" t="s">
        <v>65</v>
      </c>
      <c r="G82" s="39">
        <f t="shared" si="3"/>
        <v>0</v>
      </c>
      <c r="H82" s="39">
        <f t="shared" si="3"/>
        <v>0</v>
      </c>
    </row>
    <row r="83" spans="1:8" s="4" customFormat="1" ht="15.75" customHeight="1" hidden="1">
      <c r="A83" s="95" t="s">
        <v>68</v>
      </c>
      <c r="B83" s="49" t="s">
        <v>391</v>
      </c>
      <c r="C83" s="105" t="s">
        <v>181</v>
      </c>
      <c r="D83" s="102" t="s">
        <v>191</v>
      </c>
      <c r="E83" s="85" t="s">
        <v>111</v>
      </c>
      <c r="F83" s="94" t="s">
        <v>67</v>
      </c>
      <c r="G83" s="39"/>
      <c r="H83" s="39"/>
    </row>
    <row r="84" spans="1:8" s="173" customFormat="1" ht="15" customHeight="1">
      <c r="A84" s="170" t="s">
        <v>203</v>
      </c>
      <c r="B84" s="48" t="s">
        <v>391</v>
      </c>
      <c r="C84" s="171" t="s">
        <v>182</v>
      </c>
      <c r="D84" s="171"/>
      <c r="E84" s="61"/>
      <c r="F84" s="171"/>
      <c r="G84" s="172">
        <f aca="true" t="shared" si="4" ref="G84:H86">G85</f>
        <v>378.8</v>
      </c>
      <c r="H84" s="172">
        <f t="shared" si="4"/>
        <v>392.3</v>
      </c>
    </row>
    <row r="85" spans="1:8" s="108" customFormat="1" ht="15" customHeight="1">
      <c r="A85" s="174" t="s">
        <v>204</v>
      </c>
      <c r="B85" s="48" t="s">
        <v>391</v>
      </c>
      <c r="C85" s="132" t="s">
        <v>182</v>
      </c>
      <c r="D85" s="132" t="s">
        <v>184</v>
      </c>
      <c r="E85" s="133"/>
      <c r="F85" s="132"/>
      <c r="G85" s="107">
        <f t="shared" si="4"/>
        <v>378.8</v>
      </c>
      <c r="H85" s="107">
        <f t="shared" si="4"/>
        <v>392.3</v>
      </c>
    </row>
    <row r="86" spans="1:8" s="4" customFormat="1" ht="30" customHeight="1">
      <c r="A86" s="98" t="s">
        <v>109</v>
      </c>
      <c r="B86" s="78" t="s">
        <v>391</v>
      </c>
      <c r="C86" s="110" t="s">
        <v>182</v>
      </c>
      <c r="D86" s="110" t="s">
        <v>184</v>
      </c>
      <c r="E86" s="118" t="s">
        <v>30</v>
      </c>
      <c r="F86" s="110"/>
      <c r="G86" s="157">
        <f t="shared" si="4"/>
        <v>378.8</v>
      </c>
      <c r="H86" s="157">
        <f t="shared" si="4"/>
        <v>392.3</v>
      </c>
    </row>
    <row r="87" spans="1:8" s="18" customFormat="1" ht="27.75" customHeight="1">
      <c r="A87" s="169" t="s">
        <v>205</v>
      </c>
      <c r="B87" s="49" t="s">
        <v>391</v>
      </c>
      <c r="C87" s="88" t="s">
        <v>182</v>
      </c>
      <c r="D87" s="88" t="s">
        <v>184</v>
      </c>
      <c r="E87" s="73" t="s">
        <v>32</v>
      </c>
      <c r="F87" s="88"/>
      <c r="G87" s="148">
        <f>G88+G93</f>
        <v>378.8</v>
      </c>
      <c r="H87" s="148">
        <f>H88+H93</f>
        <v>392.3</v>
      </c>
    </row>
    <row r="88" spans="1:8" s="18" customFormat="1" ht="42" customHeight="1">
      <c r="A88" s="81" t="s">
        <v>86</v>
      </c>
      <c r="B88" s="49" t="s">
        <v>391</v>
      </c>
      <c r="C88" s="26" t="s">
        <v>182</v>
      </c>
      <c r="D88" s="26" t="s">
        <v>184</v>
      </c>
      <c r="E88" s="61" t="s">
        <v>32</v>
      </c>
      <c r="F88" s="51" t="s">
        <v>392</v>
      </c>
      <c r="G88" s="148">
        <f>G89</f>
        <v>378.8</v>
      </c>
      <c r="H88" s="148">
        <f>H89</f>
        <v>392.3</v>
      </c>
    </row>
    <row r="89" spans="1:8" s="4" customFormat="1" ht="20.25" customHeight="1">
      <c r="A89" s="156" t="s">
        <v>61</v>
      </c>
      <c r="B89" s="49" t="s">
        <v>391</v>
      </c>
      <c r="C89" s="26" t="s">
        <v>182</v>
      </c>
      <c r="D89" s="26" t="s">
        <v>184</v>
      </c>
      <c r="E89" s="61" t="s">
        <v>32</v>
      </c>
      <c r="F89" s="26" t="s">
        <v>326</v>
      </c>
      <c r="G89" s="40">
        <f>G90+G91+G92</f>
        <v>378.8</v>
      </c>
      <c r="H89" s="40">
        <f>H90+H91+H92</f>
        <v>392.3</v>
      </c>
    </row>
    <row r="90" spans="1:8" ht="25.5" hidden="1">
      <c r="A90" s="82" t="s">
        <v>318</v>
      </c>
      <c r="B90" s="83" t="s">
        <v>391</v>
      </c>
      <c r="C90" s="102" t="s">
        <v>182</v>
      </c>
      <c r="D90" s="102" t="s">
        <v>184</v>
      </c>
      <c r="E90" s="85" t="s">
        <v>32</v>
      </c>
      <c r="F90" s="94" t="s">
        <v>195</v>
      </c>
      <c r="G90" s="39">
        <v>291</v>
      </c>
      <c r="H90" s="39">
        <v>301.3</v>
      </c>
    </row>
    <row r="91" spans="1:8" ht="25.5" hidden="1">
      <c r="A91" s="82" t="s">
        <v>64</v>
      </c>
      <c r="B91" s="83" t="s">
        <v>391</v>
      </c>
      <c r="C91" s="102" t="s">
        <v>182</v>
      </c>
      <c r="D91" s="102" t="s">
        <v>184</v>
      </c>
      <c r="E91" s="85" t="s">
        <v>32</v>
      </c>
      <c r="F91" s="94" t="s">
        <v>196</v>
      </c>
      <c r="G91" s="39"/>
      <c r="H91" s="39"/>
    </row>
    <row r="92" spans="1:8" ht="38.25" hidden="1">
      <c r="A92" s="82" t="s">
        <v>55</v>
      </c>
      <c r="B92" s="83" t="s">
        <v>391</v>
      </c>
      <c r="C92" s="102" t="s">
        <v>182</v>
      </c>
      <c r="D92" s="102" t="s">
        <v>184</v>
      </c>
      <c r="E92" s="85" t="s">
        <v>32</v>
      </c>
      <c r="F92" s="94" t="s">
        <v>56</v>
      </c>
      <c r="G92" s="39">
        <v>87.8</v>
      </c>
      <c r="H92" s="39">
        <v>91</v>
      </c>
    </row>
    <row r="93" spans="1:8" ht="28.5" customHeight="1" hidden="1">
      <c r="A93" s="34" t="s">
        <v>90</v>
      </c>
      <c r="B93" s="49" t="s">
        <v>391</v>
      </c>
      <c r="C93" s="28" t="s">
        <v>182</v>
      </c>
      <c r="D93" s="28" t="s">
        <v>184</v>
      </c>
      <c r="E93" s="31" t="s">
        <v>32</v>
      </c>
      <c r="F93" s="25" t="s">
        <v>91</v>
      </c>
      <c r="G93" s="39">
        <f>G94</f>
        <v>0</v>
      </c>
      <c r="H93" s="39">
        <f>H94</f>
        <v>0</v>
      </c>
    </row>
    <row r="94" spans="1:8" ht="25.5" hidden="1">
      <c r="A94" s="24" t="s">
        <v>92</v>
      </c>
      <c r="B94" s="49" t="s">
        <v>391</v>
      </c>
      <c r="C94" s="28" t="s">
        <v>182</v>
      </c>
      <c r="D94" s="28" t="s">
        <v>184</v>
      </c>
      <c r="E94" s="31" t="s">
        <v>32</v>
      </c>
      <c r="F94" s="25" t="s">
        <v>62</v>
      </c>
      <c r="G94" s="39">
        <f>G95+G96</f>
        <v>0</v>
      </c>
      <c r="H94" s="39">
        <f>H95+H96</f>
        <v>0</v>
      </c>
    </row>
    <row r="95" spans="1:8" s="5" customFormat="1" ht="25.5" hidden="1">
      <c r="A95" s="95" t="s">
        <v>197</v>
      </c>
      <c r="B95" s="83" t="s">
        <v>391</v>
      </c>
      <c r="C95" s="102" t="s">
        <v>182</v>
      </c>
      <c r="D95" s="102" t="s">
        <v>184</v>
      </c>
      <c r="E95" s="85" t="s">
        <v>32</v>
      </c>
      <c r="F95" s="94" t="s">
        <v>198</v>
      </c>
      <c r="G95" s="40"/>
      <c r="H95" s="40"/>
    </row>
    <row r="96" spans="1:8" ht="29.25" customHeight="1" hidden="1">
      <c r="A96" s="95" t="s">
        <v>319</v>
      </c>
      <c r="B96" s="83" t="s">
        <v>391</v>
      </c>
      <c r="C96" s="102" t="s">
        <v>182</v>
      </c>
      <c r="D96" s="102" t="s">
        <v>184</v>
      </c>
      <c r="E96" s="85" t="s">
        <v>32</v>
      </c>
      <c r="F96" s="94" t="s">
        <v>199</v>
      </c>
      <c r="G96" s="39"/>
      <c r="H96" s="39"/>
    </row>
    <row r="97" spans="1:8" s="155" customFormat="1" ht="27.75" customHeight="1" hidden="1">
      <c r="A97" s="30" t="s">
        <v>206</v>
      </c>
      <c r="B97" s="48" t="s">
        <v>391</v>
      </c>
      <c r="C97" s="175" t="s">
        <v>184</v>
      </c>
      <c r="D97" s="175"/>
      <c r="E97" s="61"/>
      <c r="F97" s="175"/>
      <c r="G97" s="176">
        <f>G98</f>
        <v>0</v>
      </c>
      <c r="H97" s="176">
        <f>H98</f>
        <v>0</v>
      </c>
    </row>
    <row r="98" spans="1:8" s="108" customFormat="1" ht="27.75" customHeight="1" hidden="1">
      <c r="A98" s="76" t="s">
        <v>207</v>
      </c>
      <c r="B98" s="48" t="s">
        <v>391</v>
      </c>
      <c r="C98" s="44" t="s">
        <v>184</v>
      </c>
      <c r="D98" s="44" t="s">
        <v>185</v>
      </c>
      <c r="E98" s="133"/>
      <c r="F98" s="44"/>
      <c r="G98" s="107">
        <f>G99+G107+G110</f>
        <v>0</v>
      </c>
      <c r="H98" s="107">
        <f>H99+H107+H110</f>
        <v>0</v>
      </c>
    </row>
    <row r="99" spans="1:8" s="104" customFormat="1" ht="30.75" customHeight="1" hidden="1">
      <c r="A99" s="92" t="s">
        <v>459</v>
      </c>
      <c r="B99" s="78" t="s">
        <v>391</v>
      </c>
      <c r="C99" s="69" t="s">
        <v>184</v>
      </c>
      <c r="D99" s="69" t="s">
        <v>185</v>
      </c>
      <c r="E99" s="118" t="s">
        <v>460</v>
      </c>
      <c r="F99" s="69"/>
      <c r="G99" s="70">
        <f aca="true" t="shared" si="5" ref="G99:H101">G100</f>
        <v>0</v>
      </c>
      <c r="H99" s="70">
        <f t="shared" si="5"/>
        <v>0</v>
      </c>
    </row>
    <row r="100" spans="1:8" s="18" customFormat="1" ht="30" customHeight="1" hidden="1">
      <c r="A100" s="34" t="s">
        <v>461</v>
      </c>
      <c r="B100" s="49" t="s">
        <v>391</v>
      </c>
      <c r="C100" s="25" t="s">
        <v>184</v>
      </c>
      <c r="D100" s="25" t="s">
        <v>185</v>
      </c>
      <c r="E100" s="61" t="s">
        <v>462</v>
      </c>
      <c r="F100" s="35" t="s">
        <v>91</v>
      </c>
      <c r="G100" s="131">
        <f t="shared" si="5"/>
        <v>0</v>
      </c>
      <c r="H100" s="131">
        <f t="shared" si="5"/>
        <v>0</v>
      </c>
    </row>
    <row r="101" spans="1:8" s="18" customFormat="1" ht="28.5" customHeight="1" hidden="1">
      <c r="A101" s="156" t="s">
        <v>92</v>
      </c>
      <c r="B101" s="49" t="s">
        <v>391</v>
      </c>
      <c r="C101" s="25" t="s">
        <v>184</v>
      </c>
      <c r="D101" s="25" t="s">
        <v>185</v>
      </c>
      <c r="E101" s="61" t="s">
        <v>462</v>
      </c>
      <c r="F101" s="35" t="s">
        <v>62</v>
      </c>
      <c r="G101" s="131">
        <f t="shared" si="5"/>
        <v>0</v>
      </c>
      <c r="H101" s="131">
        <f t="shared" si="5"/>
        <v>0</v>
      </c>
    </row>
    <row r="102" spans="1:8" ht="27" customHeight="1" hidden="1">
      <c r="A102" s="95" t="s">
        <v>319</v>
      </c>
      <c r="B102" s="49" t="s">
        <v>391</v>
      </c>
      <c r="C102" s="94" t="s">
        <v>184</v>
      </c>
      <c r="D102" s="94" t="s">
        <v>185</v>
      </c>
      <c r="E102" s="151" t="s">
        <v>462</v>
      </c>
      <c r="F102" s="94" t="s">
        <v>199</v>
      </c>
      <c r="G102" s="41"/>
      <c r="H102" s="41"/>
    </row>
    <row r="103" spans="1:8" ht="27" customHeight="1" hidden="1">
      <c r="A103" s="327" t="s">
        <v>546</v>
      </c>
      <c r="B103" s="320" t="s">
        <v>391</v>
      </c>
      <c r="C103" s="325" t="s">
        <v>184</v>
      </c>
      <c r="D103" s="325" t="s">
        <v>185</v>
      </c>
      <c r="E103" s="31" t="s">
        <v>547</v>
      </c>
      <c r="F103" s="325"/>
      <c r="G103" s="41"/>
      <c r="H103" s="41"/>
    </row>
    <row r="104" spans="1:8" ht="27" customHeight="1" hidden="1">
      <c r="A104" s="327" t="s">
        <v>548</v>
      </c>
      <c r="B104" s="320" t="s">
        <v>391</v>
      </c>
      <c r="C104" s="325" t="s">
        <v>184</v>
      </c>
      <c r="D104" s="325" t="s">
        <v>185</v>
      </c>
      <c r="E104" s="31" t="s">
        <v>547</v>
      </c>
      <c r="F104" s="325" t="s">
        <v>91</v>
      </c>
      <c r="G104" s="41"/>
      <c r="H104" s="41"/>
    </row>
    <row r="105" spans="1:8" ht="27" customHeight="1" hidden="1">
      <c r="A105" s="156" t="s">
        <v>92</v>
      </c>
      <c r="B105" s="320" t="s">
        <v>391</v>
      </c>
      <c r="C105" s="325" t="s">
        <v>184</v>
      </c>
      <c r="D105" s="325" t="s">
        <v>185</v>
      </c>
      <c r="E105" s="31" t="s">
        <v>547</v>
      </c>
      <c r="F105" s="325" t="s">
        <v>62</v>
      </c>
      <c r="G105" s="41"/>
      <c r="H105" s="41"/>
    </row>
    <row r="106" spans="1:8" ht="27" customHeight="1" hidden="1">
      <c r="A106" s="95" t="s">
        <v>319</v>
      </c>
      <c r="B106" s="320" t="s">
        <v>391</v>
      </c>
      <c r="C106" s="325" t="s">
        <v>184</v>
      </c>
      <c r="D106" s="325" t="s">
        <v>185</v>
      </c>
      <c r="E106" s="31" t="s">
        <v>547</v>
      </c>
      <c r="F106" s="94" t="s">
        <v>199</v>
      </c>
      <c r="G106" s="41"/>
      <c r="H106" s="41"/>
    </row>
    <row r="107" spans="1:8" s="5" customFormat="1" ht="27" customHeight="1" hidden="1">
      <c r="A107" s="27" t="s">
        <v>414</v>
      </c>
      <c r="B107" s="49" t="s">
        <v>391</v>
      </c>
      <c r="C107" s="25" t="s">
        <v>184</v>
      </c>
      <c r="D107" s="25" t="s">
        <v>185</v>
      </c>
      <c r="E107" s="31" t="s">
        <v>415</v>
      </c>
      <c r="F107" s="25"/>
      <c r="G107" s="41">
        <f>G108</f>
        <v>0</v>
      </c>
      <c r="H107" s="41">
        <f>H108</f>
        <v>0</v>
      </c>
    </row>
    <row r="108" spans="1:8" ht="27" customHeight="1" hidden="1">
      <c r="A108" s="27" t="s">
        <v>115</v>
      </c>
      <c r="B108" s="49" t="s">
        <v>391</v>
      </c>
      <c r="C108" s="25" t="s">
        <v>184</v>
      </c>
      <c r="D108" s="25" t="s">
        <v>185</v>
      </c>
      <c r="E108" s="31" t="s">
        <v>415</v>
      </c>
      <c r="F108" s="25" t="s">
        <v>116</v>
      </c>
      <c r="G108" s="41">
        <v>0</v>
      </c>
      <c r="H108" s="41">
        <v>0</v>
      </c>
    </row>
    <row r="109" spans="1:8" ht="27" customHeight="1" hidden="1">
      <c r="A109" s="196" t="s">
        <v>416</v>
      </c>
      <c r="B109" s="149" t="s">
        <v>391</v>
      </c>
      <c r="C109" s="158" t="s">
        <v>184</v>
      </c>
      <c r="D109" s="158" t="s">
        <v>185</v>
      </c>
      <c r="E109" s="151" t="s">
        <v>415</v>
      </c>
      <c r="F109" s="158" t="s">
        <v>417</v>
      </c>
      <c r="G109" s="152"/>
      <c r="H109" s="152"/>
    </row>
    <row r="110" spans="1:8" s="4" customFormat="1" ht="27" customHeight="1" hidden="1">
      <c r="A110" s="27" t="s">
        <v>463</v>
      </c>
      <c r="B110" s="49" t="s">
        <v>391</v>
      </c>
      <c r="C110" s="25" t="s">
        <v>184</v>
      </c>
      <c r="D110" s="25" t="s">
        <v>185</v>
      </c>
      <c r="E110" s="31" t="s">
        <v>464</v>
      </c>
      <c r="F110" s="25"/>
      <c r="G110" s="40">
        <f aca="true" t="shared" si="6" ref="G110:H112">G111</f>
        <v>0</v>
      </c>
      <c r="H110" s="40">
        <f t="shared" si="6"/>
        <v>0</v>
      </c>
    </row>
    <row r="111" spans="1:8" s="4" customFormat="1" ht="27" customHeight="1" hidden="1">
      <c r="A111" s="34" t="s">
        <v>90</v>
      </c>
      <c r="B111" s="49" t="s">
        <v>391</v>
      </c>
      <c r="C111" s="25" t="s">
        <v>184</v>
      </c>
      <c r="D111" s="25" t="s">
        <v>185</v>
      </c>
      <c r="E111" s="31" t="s">
        <v>464</v>
      </c>
      <c r="F111" s="25" t="s">
        <v>91</v>
      </c>
      <c r="G111" s="40">
        <f t="shared" si="6"/>
        <v>0</v>
      </c>
      <c r="H111" s="40">
        <f t="shared" si="6"/>
        <v>0</v>
      </c>
    </row>
    <row r="112" spans="1:8" s="4" customFormat="1" ht="27" customHeight="1" hidden="1">
      <c r="A112" s="156" t="s">
        <v>92</v>
      </c>
      <c r="B112" s="49" t="s">
        <v>391</v>
      </c>
      <c r="C112" s="25" t="s">
        <v>184</v>
      </c>
      <c r="D112" s="25" t="s">
        <v>185</v>
      </c>
      <c r="E112" s="31" t="s">
        <v>464</v>
      </c>
      <c r="F112" s="25" t="s">
        <v>62</v>
      </c>
      <c r="G112" s="40">
        <f t="shared" si="6"/>
        <v>0</v>
      </c>
      <c r="H112" s="40">
        <f t="shared" si="6"/>
        <v>0</v>
      </c>
    </row>
    <row r="113" spans="1:8" s="4" customFormat="1" ht="27" customHeight="1" hidden="1">
      <c r="A113" s="286" t="s">
        <v>465</v>
      </c>
      <c r="B113" s="149" t="s">
        <v>391</v>
      </c>
      <c r="C113" s="158" t="s">
        <v>184</v>
      </c>
      <c r="D113" s="158" t="s">
        <v>185</v>
      </c>
      <c r="E113" s="151" t="s">
        <v>464</v>
      </c>
      <c r="F113" s="158" t="s">
        <v>199</v>
      </c>
      <c r="G113" s="152"/>
      <c r="H113" s="152"/>
    </row>
    <row r="114" spans="1:8" s="155" customFormat="1" ht="15.75" customHeight="1">
      <c r="A114" s="170" t="s">
        <v>208</v>
      </c>
      <c r="B114" s="48" t="s">
        <v>391</v>
      </c>
      <c r="C114" s="175" t="s">
        <v>183</v>
      </c>
      <c r="D114" s="175"/>
      <c r="E114" s="61"/>
      <c r="F114" s="175"/>
      <c r="G114" s="176">
        <f>G121+G154+G115</f>
        <v>5833.36</v>
      </c>
      <c r="H114" s="176">
        <f>H121+H154+H115</f>
        <v>5833.36</v>
      </c>
    </row>
    <row r="115" spans="1:8" s="108" customFormat="1" ht="15" customHeight="1">
      <c r="A115" s="109" t="s">
        <v>190</v>
      </c>
      <c r="B115" s="48" t="s">
        <v>391</v>
      </c>
      <c r="C115" s="44" t="s">
        <v>183</v>
      </c>
      <c r="D115" s="44" t="s">
        <v>186</v>
      </c>
      <c r="E115" s="133"/>
      <c r="F115" s="44"/>
      <c r="G115" s="45">
        <f aca="true" t="shared" si="7" ref="G115:H119">G116</f>
        <v>7.2</v>
      </c>
      <c r="H115" s="45">
        <f t="shared" si="7"/>
        <v>7.2</v>
      </c>
    </row>
    <row r="116" spans="1:8" s="104" customFormat="1" ht="29.25" customHeight="1">
      <c r="A116" s="98" t="s">
        <v>109</v>
      </c>
      <c r="B116" s="78" t="s">
        <v>391</v>
      </c>
      <c r="C116" s="110" t="s">
        <v>183</v>
      </c>
      <c r="D116" s="110" t="s">
        <v>186</v>
      </c>
      <c r="E116" s="118" t="s">
        <v>30</v>
      </c>
      <c r="F116" s="110"/>
      <c r="G116" s="70">
        <f t="shared" si="7"/>
        <v>7.2</v>
      </c>
      <c r="H116" s="70">
        <f t="shared" si="7"/>
        <v>7.2</v>
      </c>
    </row>
    <row r="117" spans="1:8" s="18" customFormat="1" ht="52.5" customHeight="1">
      <c r="A117" s="57" t="s">
        <v>72</v>
      </c>
      <c r="B117" s="55" t="s">
        <v>391</v>
      </c>
      <c r="C117" s="56" t="s">
        <v>183</v>
      </c>
      <c r="D117" s="56" t="s">
        <v>186</v>
      </c>
      <c r="E117" s="73" t="s">
        <v>33</v>
      </c>
      <c r="F117" s="56"/>
      <c r="G117" s="68">
        <f t="shared" si="7"/>
        <v>7.2</v>
      </c>
      <c r="H117" s="68">
        <f t="shared" si="7"/>
        <v>7.2</v>
      </c>
    </row>
    <row r="118" spans="1:8" s="18" customFormat="1" ht="27.75" customHeight="1">
      <c r="A118" s="34" t="s">
        <v>90</v>
      </c>
      <c r="B118" s="49" t="s">
        <v>391</v>
      </c>
      <c r="C118" s="25" t="s">
        <v>183</v>
      </c>
      <c r="D118" s="25" t="s">
        <v>186</v>
      </c>
      <c r="E118" s="61" t="s">
        <v>33</v>
      </c>
      <c r="F118" s="35" t="s">
        <v>91</v>
      </c>
      <c r="G118" s="68">
        <f t="shared" si="7"/>
        <v>7.2</v>
      </c>
      <c r="H118" s="68">
        <f t="shared" si="7"/>
        <v>7.2</v>
      </c>
    </row>
    <row r="119" spans="1:8" s="18" customFormat="1" ht="27" customHeight="1">
      <c r="A119" s="156" t="s">
        <v>92</v>
      </c>
      <c r="B119" s="49" t="s">
        <v>391</v>
      </c>
      <c r="C119" s="25" t="s">
        <v>183</v>
      </c>
      <c r="D119" s="25" t="s">
        <v>186</v>
      </c>
      <c r="E119" s="61" t="s">
        <v>33</v>
      </c>
      <c r="F119" s="35" t="s">
        <v>62</v>
      </c>
      <c r="G119" s="68">
        <f t="shared" si="7"/>
        <v>7.2</v>
      </c>
      <c r="H119" s="68">
        <f t="shared" si="7"/>
        <v>7.2</v>
      </c>
    </row>
    <row r="120" spans="1:8" ht="25.5" customHeight="1" hidden="1">
      <c r="A120" s="95" t="s">
        <v>319</v>
      </c>
      <c r="B120" s="49" t="s">
        <v>391</v>
      </c>
      <c r="C120" s="94" t="s">
        <v>183</v>
      </c>
      <c r="D120" s="94" t="s">
        <v>186</v>
      </c>
      <c r="E120" s="85" t="s">
        <v>33</v>
      </c>
      <c r="F120" s="94" t="s">
        <v>199</v>
      </c>
      <c r="G120" s="39">
        <v>7.2</v>
      </c>
      <c r="H120" s="39">
        <v>7.2</v>
      </c>
    </row>
    <row r="121" spans="1:8" s="4" customFormat="1" ht="15" customHeight="1">
      <c r="A121" s="37" t="s">
        <v>179</v>
      </c>
      <c r="B121" s="153" t="s">
        <v>391</v>
      </c>
      <c r="C121" s="132" t="s">
        <v>183</v>
      </c>
      <c r="D121" s="132" t="s">
        <v>185</v>
      </c>
      <c r="E121" s="129"/>
      <c r="F121" s="132"/>
      <c r="G121" s="154">
        <f>G122+G149</f>
        <v>5826.16</v>
      </c>
      <c r="H121" s="154">
        <f>H122+H149</f>
        <v>5826.16</v>
      </c>
    </row>
    <row r="122" spans="1:8" s="18" customFormat="1" ht="57.75" customHeight="1">
      <c r="A122" s="92" t="s">
        <v>563</v>
      </c>
      <c r="B122" s="78" t="s">
        <v>391</v>
      </c>
      <c r="C122" s="164" t="s">
        <v>183</v>
      </c>
      <c r="D122" s="164" t="s">
        <v>185</v>
      </c>
      <c r="E122" s="118" t="s">
        <v>75</v>
      </c>
      <c r="F122" s="164"/>
      <c r="G122" s="157">
        <f>G123</f>
        <v>5826.16</v>
      </c>
      <c r="H122" s="157">
        <f>H123</f>
        <v>5826.16</v>
      </c>
    </row>
    <row r="123" spans="1:8" s="18" customFormat="1" ht="48" customHeight="1">
      <c r="A123" s="177" t="s">
        <v>248</v>
      </c>
      <c r="B123" s="49" t="s">
        <v>391</v>
      </c>
      <c r="C123" s="136" t="s">
        <v>183</v>
      </c>
      <c r="D123" s="136" t="s">
        <v>185</v>
      </c>
      <c r="E123" s="73" t="s">
        <v>249</v>
      </c>
      <c r="F123" s="136"/>
      <c r="G123" s="148">
        <f>G124</f>
        <v>5826.16</v>
      </c>
      <c r="H123" s="148">
        <f>H124</f>
        <v>5826.16</v>
      </c>
    </row>
    <row r="124" spans="1:8" s="18" customFormat="1" ht="48" customHeight="1">
      <c r="A124" s="178" t="s">
        <v>117</v>
      </c>
      <c r="B124" s="179" t="s">
        <v>391</v>
      </c>
      <c r="C124" s="138" t="s">
        <v>183</v>
      </c>
      <c r="D124" s="138" t="s">
        <v>185</v>
      </c>
      <c r="E124" s="129" t="s">
        <v>249</v>
      </c>
      <c r="F124" s="136"/>
      <c r="G124" s="148">
        <f>G125+G129+G133+G140+G144+G148</f>
        <v>5826.16</v>
      </c>
      <c r="H124" s="148">
        <f>H125+H129+H133+H140+H144+H148</f>
        <v>5826.16</v>
      </c>
    </row>
    <row r="125" spans="1:8" s="18" customFormat="1" ht="31.5" customHeight="1">
      <c r="A125" s="178" t="s">
        <v>413</v>
      </c>
      <c r="B125" s="49" t="s">
        <v>391</v>
      </c>
      <c r="C125" s="137" t="s">
        <v>183</v>
      </c>
      <c r="D125" s="137" t="s">
        <v>185</v>
      </c>
      <c r="E125" s="61" t="s">
        <v>250</v>
      </c>
      <c r="F125" s="137"/>
      <c r="G125" s="148">
        <f aca="true" t="shared" si="8" ref="G125:H127">G126</f>
        <v>935</v>
      </c>
      <c r="H125" s="148">
        <f t="shared" si="8"/>
        <v>815</v>
      </c>
    </row>
    <row r="126" spans="1:8" s="18" customFormat="1" ht="30" customHeight="1">
      <c r="A126" s="34" t="s">
        <v>90</v>
      </c>
      <c r="B126" s="49" t="s">
        <v>391</v>
      </c>
      <c r="C126" s="137" t="s">
        <v>183</v>
      </c>
      <c r="D126" s="137" t="s">
        <v>185</v>
      </c>
      <c r="E126" s="61" t="s">
        <v>250</v>
      </c>
      <c r="F126" s="137" t="s">
        <v>91</v>
      </c>
      <c r="G126" s="148">
        <f t="shared" si="8"/>
        <v>935</v>
      </c>
      <c r="H126" s="148">
        <f t="shared" si="8"/>
        <v>815</v>
      </c>
    </row>
    <row r="127" spans="1:8" s="18" customFormat="1" ht="33" customHeight="1">
      <c r="A127" s="156" t="s">
        <v>92</v>
      </c>
      <c r="B127" s="49" t="s">
        <v>391</v>
      </c>
      <c r="C127" s="137" t="s">
        <v>183</v>
      </c>
      <c r="D127" s="137" t="s">
        <v>185</v>
      </c>
      <c r="E127" s="61" t="s">
        <v>250</v>
      </c>
      <c r="F127" s="137" t="s">
        <v>62</v>
      </c>
      <c r="G127" s="148">
        <f t="shared" si="8"/>
        <v>935</v>
      </c>
      <c r="H127" s="148">
        <f t="shared" si="8"/>
        <v>815</v>
      </c>
    </row>
    <row r="128" spans="1:8" s="5" customFormat="1" ht="30" customHeight="1" hidden="1">
      <c r="A128" s="95" t="s">
        <v>319</v>
      </c>
      <c r="B128" s="49" t="s">
        <v>391</v>
      </c>
      <c r="C128" s="84" t="s">
        <v>183</v>
      </c>
      <c r="D128" s="84" t="s">
        <v>185</v>
      </c>
      <c r="E128" s="151" t="s">
        <v>250</v>
      </c>
      <c r="F128" s="84" t="s">
        <v>199</v>
      </c>
      <c r="G128" s="59">
        <v>935</v>
      </c>
      <c r="H128" s="59">
        <v>815</v>
      </c>
    </row>
    <row r="129" spans="1:8" s="4" customFormat="1" ht="30" customHeight="1">
      <c r="A129" s="34" t="s">
        <v>118</v>
      </c>
      <c r="B129" s="49" t="s">
        <v>391</v>
      </c>
      <c r="C129" s="137" t="s">
        <v>183</v>
      </c>
      <c r="D129" s="137" t="s">
        <v>185</v>
      </c>
      <c r="E129" s="61" t="s">
        <v>251</v>
      </c>
      <c r="F129" s="137"/>
      <c r="G129" s="40">
        <f aca="true" t="shared" si="9" ref="G129:H131">G130</f>
        <v>3861.16</v>
      </c>
      <c r="H129" s="40">
        <f t="shared" si="9"/>
        <v>4481.16</v>
      </c>
    </row>
    <row r="130" spans="1:8" s="4" customFormat="1" ht="30" customHeight="1">
      <c r="A130" s="34" t="s">
        <v>90</v>
      </c>
      <c r="B130" s="49" t="s">
        <v>391</v>
      </c>
      <c r="C130" s="137" t="s">
        <v>183</v>
      </c>
      <c r="D130" s="137" t="s">
        <v>185</v>
      </c>
      <c r="E130" s="61" t="s">
        <v>251</v>
      </c>
      <c r="F130" s="137" t="s">
        <v>91</v>
      </c>
      <c r="G130" s="40">
        <f t="shared" si="9"/>
        <v>3861.16</v>
      </c>
      <c r="H130" s="40">
        <f t="shared" si="9"/>
        <v>4481.16</v>
      </c>
    </row>
    <row r="131" spans="1:8" s="4" customFormat="1" ht="30" customHeight="1">
      <c r="A131" s="156" t="s">
        <v>92</v>
      </c>
      <c r="B131" s="49" t="s">
        <v>391</v>
      </c>
      <c r="C131" s="137" t="s">
        <v>183</v>
      </c>
      <c r="D131" s="137" t="s">
        <v>185</v>
      </c>
      <c r="E131" s="61" t="s">
        <v>251</v>
      </c>
      <c r="F131" s="137" t="s">
        <v>62</v>
      </c>
      <c r="G131" s="40">
        <f t="shared" si="9"/>
        <v>3861.16</v>
      </c>
      <c r="H131" s="40">
        <f t="shared" si="9"/>
        <v>4481.16</v>
      </c>
    </row>
    <row r="132" spans="1:8" ht="27" customHeight="1" hidden="1">
      <c r="A132" s="95" t="s">
        <v>319</v>
      </c>
      <c r="B132" s="49" t="s">
        <v>391</v>
      </c>
      <c r="C132" s="84" t="s">
        <v>183</v>
      </c>
      <c r="D132" s="84" t="s">
        <v>185</v>
      </c>
      <c r="E132" s="151" t="s">
        <v>251</v>
      </c>
      <c r="F132" s="84" t="s">
        <v>199</v>
      </c>
      <c r="G132" s="125">
        <v>3861.16</v>
      </c>
      <c r="H132" s="125">
        <v>4481.16</v>
      </c>
    </row>
    <row r="133" spans="1:8" s="4" customFormat="1" ht="27" customHeight="1">
      <c r="A133" s="27" t="s">
        <v>119</v>
      </c>
      <c r="B133" s="49" t="s">
        <v>391</v>
      </c>
      <c r="C133" s="137" t="s">
        <v>183</v>
      </c>
      <c r="D133" s="137" t="s">
        <v>185</v>
      </c>
      <c r="E133" s="61" t="s">
        <v>252</v>
      </c>
      <c r="F133" s="137"/>
      <c r="G133" s="40">
        <f aca="true" t="shared" si="10" ref="G133:H135">G134</f>
        <v>30</v>
      </c>
      <c r="H133" s="40">
        <f t="shared" si="10"/>
        <v>30</v>
      </c>
    </row>
    <row r="134" spans="1:8" s="4" customFormat="1" ht="30" customHeight="1">
      <c r="A134" s="34" t="s">
        <v>90</v>
      </c>
      <c r="B134" s="49" t="s">
        <v>391</v>
      </c>
      <c r="C134" s="137" t="s">
        <v>183</v>
      </c>
      <c r="D134" s="137" t="s">
        <v>185</v>
      </c>
      <c r="E134" s="61" t="s">
        <v>252</v>
      </c>
      <c r="F134" s="137" t="s">
        <v>91</v>
      </c>
      <c r="G134" s="40">
        <f t="shared" si="10"/>
        <v>30</v>
      </c>
      <c r="H134" s="40">
        <f t="shared" si="10"/>
        <v>30</v>
      </c>
    </row>
    <row r="135" spans="1:8" s="4" customFormat="1" ht="30" customHeight="1">
      <c r="A135" s="156" t="s">
        <v>92</v>
      </c>
      <c r="B135" s="49" t="s">
        <v>391</v>
      </c>
      <c r="C135" s="137" t="s">
        <v>183</v>
      </c>
      <c r="D135" s="137" t="s">
        <v>185</v>
      </c>
      <c r="E135" s="61" t="s">
        <v>252</v>
      </c>
      <c r="F135" s="137" t="s">
        <v>62</v>
      </c>
      <c r="G135" s="40">
        <f t="shared" si="10"/>
        <v>30</v>
      </c>
      <c r="H135" s="40">
        <f t="shared" si="10"/>
        <v>30</v>
      </c>
    </row>
    <row r="136" spans="1:8" ht="27" customHeight="1" hidden="1">
      <c r="A136" s="95" t="s">
        <v>319</v>
      </c>
      <c r="B136" s="49" t="s">
        <v>391</v>
      </c>
      <c r="C136" s="84" t="s">
        <v>183</v>
      </c>
      <c r="D136" s="84" t="s">
        <v>185</v>
      </c>
      <c r="E136" s="151" t="s">
        <v>252</v>
      </c>
      <c r="F136" s="84" t="s">
        <v>199</v>
      </c>
      <c r="G136" s="125">
        <v>30</v>
      </c>
      <c r="H136" s="125">
        <v>30</v>
      </c>
    </row>
    <row r="137" spans="1:8" s="4" customFormat="1" ht="27" customHeight="1">
      <c r="A137" s="27" t="s">
        <v>549</v>
      </c>
      <c r="B137" s="49" t="s">
        <v>391</v>
      </c>
      <c r="C137" s="137" t="s">
        <v>183</v>
      </c>
      <c r="D137" s="137" t="s">
        <v>185</v>
      </c>
      <c r="E137" s="61" t="s">
        <v>253</v>
      </c>
      <c r="F137" s="137"/>
      <c r="G137" s="40">
        <f aca="true" t="shared" si="11" ref="G137:H139">G138</f>
        <v>1000</v>
      </c>
      <c r="H137" s="40">
        <f t="shared" si="11"/>
        <v>500</v>
      </c>
    </row>
    <row r="138" spans="1:8" s="4" customFormat="1" ht="27" customHeight="1">
      <c r="A138" s="34" t="s">
        <v>90</v>
      </c>
      <c r="B138" s="49" t="s">
        <v>391</v>
      </c>
      <c r="C138" s="137" t="s">
        <v>183</v>
      </c>
      <c r="D138" s="137" t="s">
        <v>185</v>
      </c>
      <c r="E138" s="61" t="s">
        <v>253</v>
      </c>
      <c r="F138" s="137" t="s">
        <v>91</v>
      </c>
      <c r="G138" s="40">
        <f t="shared" si="11"/>
        <v>1000</v>
      </c>
      <c r="H138" s="40">
        <f t="shared" si="11"/>
        <v>500</v>
      </c>
    </row>
    <row r="139" spans="1:8" s="4" customFormat="1" ht="27" customHeight="1">
      <c r="A139" s="156" t="s">
        <v>92</v>
      </c>
      <c r="B139" s="49" t="s">
        <v>391</v>
      </c>
      <c r="C139" s="137" t="s">
        <v>183</v>
      </c>
      <c r="D139" s="137" t="s">
        <v>185</v>
      </c>
      <c r="E139" s="61" t="s">
        <v>253</v>
      </c>
      <c r="F139" s="137" t="s">
        <v>62</v>
      </c>
      <c r="G139" s="40">
        <f t="shared" si="11"/>
        <v>1000</v>
      </c>
      <c r="H139" s="40">
        <f t="shared" si="11"/>
        <v>500</v>
      </c>
    </row>
    <row r="140" spans="1:8" s="4" customFormat="1" ht="27" customHeight="1" hidden="1">
      <c r="A140" s="95" t="s">
        <v>319</v>
      </c>
      <c r="B140" s="49" t="s">
        <v>391</v>
      </c>
      <c r="C140" s="84" t="s">
        <v>183</v>
      </c>
      <c r="D140" s="84" t="s">
        <v>185</v>
      </c>
      <c r="E140" s="151" t="s">
        <v>253</v>
      </c>
      <c r="F140" s="84" t="s">
        <v>199</v>
      </c>
      <c r="G140" s="125">
        <v>1000</v>
      </c>
      <c r="H140" s="125">
        <v>500</v>
      </c>
    </row>
    <row r="141" spans="1:8" s="4" customFormat="1" ht="27" customHeight="1" hidden="1">
      <c r="A141" s="27" t="s">
        <v>550</v>
      </c>
      <c r="B141" s="49" t="s">
        <v>391</v>
      </c>
      <c r="C141" s="137" t="s">
        <v>183</v>
      </c>
      <c r="D141" s="137" t="s">
        <v>185</v>
      </c>
      <c r="E141" s="61" t="s">
        <v>467</v>
      </c>
      <c r="F141" s="137"/>
      <c r="G141" s="40">
        <f aca="true" t="shared" si="12" ref="G141:H143">G142</f>
        <v>0</v>
      </c>
      <c r="H141" s="40">
        <f t="shared" si="12"/>
        <v>0</v>
      </c>
    </row>
    <row r="142" spans="1:8" s="4" customFormat="1" ht="27" customHeight="1" hidden="1">
      <c r="A142" s="34" t="s">
        <v>90</v>
      </c>
      <c r="B142" s="49" t="s">
        <v>391</v>
      </c>
      <c r="C142" s="137" t="s">
        <v>183</v>
      </c>
      <c r="D142" s="137" t="s">
        <v>185</v>
      </c>
      <c r="E142" s="61" t="s">
        <v>467</v>
      </c>
      <c r="F142" s="137" t="s">
        <v>91</v>
      </c>
      <c r="G142" s="40">
        <f t="shared" si="12"/>
        <v>0</v>
      </c>
      <c r="H142" s="40">
        <f t="shared" si="12"/>
        <v>0</v>
      </c>
    </row>
    <row r="143" spans="1:8" s="4" customFormat="1" ht="27" customHeight="1" hidden="1">
      <c r="A143" s="156" t="s">
        <v>92</v>
      </c>
      <c r="B143" s="49" t="s">
        <v>391</v>
      </c>
      <c r="C143" s="137" t="s">
        <v>183</v>
      </c>
      <c r="D143" s="137" t="s">
        <v>185</v>
      </c>
      <c r="E143" s="61" t="s">
        <v>467</v>
      </c>
      <c r="F143" s="137" t="s">
        <v>62</v>
      </c>
      <c r="G143" s="40">
        <f t="shared" si="12"/>
        <v>0</v>
      </c>
      <c r="H143" s="40">
        <f t="shared" si="12"/>
        <v>0</v>
      </c>
    </row>
    <row r="144" spans="1:8" s="287" customFormat="1" ht="27" customHeight="1" hidden="1">
      <c r="A144" s="95" t="s">
        <v>319</v>
      </c>
      <c r="B144" s="49" t="s">
        <v>391</v>
      </c>
      <c r="C144" s="84" t="s">
        <v>183</v>
      </c>
      <c r="D144" s="84" t="s">
        <v>185</v>
      </c>
      <c r="E144" s="151" t="s">
        <v>467</v>
      </c>
      <c r="F144" s="84" t="s">
        <v>199</v>
      </c>
      <c r="G144" s="125"/>
      <c r="H144" s="125"/>
    </row>
    <row r="145" spans="1:8" s="4" customFormat="1" ht="27" customHeight="1" hidden="1">
      <c r="A145" s="27" t="s">
        <v>551</v>
      </c>
      <c r="B145" s="49" t="s">
        <v>391</v>
      </c>
      <c r="C145" s="137" t="s">
        <v>183</v>
      </c>
      <c r="D145" s="137" t="s">
        <v>185</v>
      </c>
      <c r="E145" s="61" t="s">
        <v>469</v>
      </c>
      <c r="F145" s="137"/>
      <c r="G145" s="40">
        <f aca="true" t="shared" si="13" ref="G145:H147">G146</f>
        <v>0</v>
      </c>
      <c r="H145" s="40">
        <f t="shared" si="13"/>
        <v>0</v>
      </c>
    </row>
    <row r="146" spans="1:8" s="4" customFormat="1" ht="27" customHeight="1" hidden="1">
      <c r="A146" s="34" t="s">
        <v>90</v>
      </c>
      <c r="B146" s="49" t="s">
        <v>391</v>
      </c>
      <c r="C146" s="137" t="s">
        <v>183</v>
      </c>
      <c r="D146" s="137" t="s">
        <v>185</v>
      </c>
      <c r="E146" s="61" t="s">
        <v>469</v>
      </c>
      <c r="F146" s="137" t="s">
        <v>91</v>
      </c>
      <c r="G146" s="40">
        <f t="shared" si="13"/>
        <v>0</v>
      </c>
      <c r="H146" s="40">
        <f t="shared" si="13"/>
        <v>0</v>
      </c>
    </row>
    <row r="147" spans="1:8" s="4" customFormat="1" ht="27" customHeight="1" hidden="1">
      <c r="A147" s="156" t="s">
        <v>92</v>
      </c>
      <c r="B147" s="49" t="s">
        <v>391</v>
      </c>
      <c r="C147" s="137" t="s">
        <v>183</v>
      </c>
      <c r="D147" s="137" t="s">
        <v>185</v>
      </c>
      <c r="E147" s="61" t="s">
        <v>469</v>
      </c>
      <c r="F147" s="137" t="s">
        <v>62</v>
      </c>
      <c r="G147" s="40">
        <f t="shared" si="13"/>
        <v>0</v>
      </c>
      <c r="H147" s="40">
        <f t="shared" si="13"/>
        <v>0</v>
      </c>
    </row>
    <row r="148" spans="1:8" s="287" customFormat="1" ht="27" customHeight="1" hidden="1">
      <c r="A148" s="95" t="s">
        <v>319</v>
      </c>
      <c r="B148" s="49" t="s">
        <v>391</v>
      </c>
      <c r="C148" s="84" t="s">
        <v>183</v>
      </c>
      <c r="D148" s="84" t="s">
        <v>185</v>
      </c>
      <c r="E148" s="151" t="s">
        <v>469</v>
      </c>
      <c r="F148" s="84" t="s">
        <v>199</v>
      </c>
      <c r="G148" s="125"/>
      <c r="H148" s="125"/>
    </row>
    <row r="149" spans="1:8" s="18" customFormat="1" ht="39" customHeight="1" hidden="1">
      <c r="A149" s="177" t="s">
        <v>552</v>
      </c>
      <c r="B149" s="320" t="s">
        <v>391</v>
      </c>
      <c r="C149" s="345" t="s">
        <v>183</v>
      </c>
      <c r="D149" s="345" t="s">
        <v>185</v>
      </c>
      <c r="E149" s="389" t="s">
        <v>553</v>
      </c>
      <c r="F149" s="345"/>
      <c r="G149" s="157"/>
      <c r="H149" s="157"/>
    </row>
    <row r="150" spans="1:8" s="4" customFormat="1" ht="32.25" customHeight="1" hidden="1">
      <c r="A150" s="327" t="s">
        <v>554</v>
      </c>
      <c r="B150" s="320" t="s">
        <v>391</v>
      </c>
      <c r="C150" s="345" t="s">
        <v>555</v>
      </c>
      <c r="D150" s="345" t="s">
        <v>185</v>
      </c>
      <c r="E150" s="389" t="s">
        <v>553</v>
      </c>
      <c r="F150" s="345"/>
      <c r="G150" s="40"/>
      <c r="H150" s="40"/>
    </row>
    <row r="151" spans="1:8" s="4" customFormat="1" ht="29.25" customHeight="1" hidden="1">
      <c r="A151" s="34" t="s">
        <v>90</v>
      </c>
      <c r="B151" s="320" t="s">
        <v>391</v>
      </c>
      <c r="C151" s="345" t="s">
        <v>555</v>
      </c>
      <c r="D151" s="345" t="s">
        <v>185</v>
      </c>
      <c r="E151" s="389" t="s">
        <v>553</v>
      </c>
      <c r="F151" s="345" t="s">
        <v>91</v>
      </c>
      <c r="G151" s="40"/>
      <c r="H151" s="40"/>
    </row>
    <row r="152" spans="1:8" s="4" customFormat="1" ht="29.25" customHeight="1" hidden="1">
      <c r="A152" s="156" t="s">
        <v>92</v>
      </c>
      <c r="B152" s="320" t="s">
        <v>391</v>
      </c>
      <c r="C152" s="345" t="s">
        <v>555</v>
      </c>
      <c r="D152" s="345" t="s">
        <v>185</v>
      </c>
      <c r="E152" s="389" t="s">
        <v>553</v>
      </c>
      <c r="F152" s="345" t="s">
        <v>62</v>
      </c>
      <c r="G152" s="40"/>
      <c r="H152" s="40"/>
    </row>
    <row r="153" spans="1:8" s="4" customFormat="1" ht="29.25" customHeight="1" hidden="1">
      <c r="A153" s="82"/>
      <c r="B153" s="83" t="s">
        <v>391</v>
      </c>
      <c r="C153" s="84" t="s">
        <v>183</v>
      </c>
      <c r="D153" s="84" t="s">
        <v>185</v>
      </c>
      <c r="E153" s="389" t="s">
        <v>553</v>
      </c>
      <c r="F153" s="84"/>
      <c r="G153" s="125"/>
      <c r="H153" s="125"/>
    </row>
    <row r="154" spans="1:8" s="108" customFormat="1" ht="13.5" customHeight="1" hidden="1">
      <c r="A154" s="76" t="s">
        <v>176</v>
      </c>
      <c r="B154" s="48" t="s">
        <v>391</v>
      </c>
      <c r="C154" s="44" t="s">
        <v>183</v>
      </c>
      <c r="D154" s="44" t="s">
        <v>177</v>
      </c>
      <c r="E154" s="133"/>
      <c r="F154" s="44"/>
      <c r="G154" s="111">
        <f>G155+G161</f>
        <v>0</v>
      </c>
      <c r="H154" s="111">
        <f>H155+H161</f>
        <v>0</v>
      </c>
    </row>
    <row r="155" spans="1:8" s="18" customFormat="1" ht="36" customHeight="1" hidden="1">
      <c r="A155" s="92"/>
      <c r="B155" s="78"/>
      <c r="C155" s="69"/>
      <c r="D155" s="69"/>
      <c r="E155" s="118"/>
      <c r="F155" s="110"/>
      <c r="G155" s="116"/>
      <c r="H155" s="116"/>
    </row>
    <row r="156" spans="1:8" s="108" customFormat="1" ht="56.25" customHeight="1" hidden="1">
      <c r="A156" s="57"/>
      <c r="B156" s="55"/>
      <c r="C156" s="56"/>
      <c r="D156" s="56"/>
      <c r="E156" s="73"/>
      <c r="F156" s="56"/>
      <c r="G156" s="112"/>
      <c r="H156" s="112"/>
    </row>
    <row r="157" spans="1:8" s="4" customFormat="1" ht="28.5" customHeight="1" hidden="1">
      <c r="A157" s="34"/>
      <c r="B157" s="49"/>
      <c r="C157" s="35"/>
      <c r="D157" s="35"/>
      <c r="E157" s="61"/>
      <c r="F157" s="51"/>
      <c r="G157" s="115"/>
      <c r="H157" s="115"/>
    </row>
    <row r="158" spans="1:8" s="4" customFormat="1" ht="29.25" customHeight="1" hidden="1">
      <c r="A158" s="34"/>
      <c r="B158" s="49"/>
      <c r="C158" s="35"/>
      <c r="D158" s="35"/>
      <c r="E158" s="61"/>
      <c r="F158" s="35"/>
      <c r="G158" s="115"/>
      <c r="H158" s="115"/>
    </row>
    <row r="159" spans="1:8" s="4" customFormat="1" ht="30" customHeight="1" hidden="1">
      <c r="A159" s="156"/>
      <c r="B159" s="49"/>
      <c r="C159" s="35"/>
      <c r="D159" s="35"/>
      <c r="E159" s="61"/>
      <c r="F159" s="35"/>
      <c r="G159" s="115"/>
      <c r="H159" s="115"/>
    </row>
    <row r="160" spans="1:8" ht="28.5" customHeight="1" hidden="1">
      <c r="A160" s="95"/>
      <c r="B160" s="49"/>
      <c r="C160" s="114"/>
      <c r="D160" s="114"/>
      <c r="E160" s="151"/>
      <c r="F160" s="105"/>
      <c r="G160" s="115"/>
      <c r="H160" s="115"/>
    </row>
    <row r="161" spans="1:8" s="108" customFormat="1" ht="39.75" customHeight="1" hidden="1">
      <c r="A161" s="92"/>
      <c r="B161" s="78"/>
      <c r="C161" s="164"/>
      <c r="D161" s="164"/>
      <c r="E161" s="118"/>
      <c r="F161" s="35"/>
      <c r="G161" s="113"/>
      <c r="H161" s="113"/>
    </row>
    <row r="162" spans="1:8" s="108" customFormat="1" ht="28.5" customHeight="1" hidden="1">
      <c r="A162" s="177"/>
      <c r="B162" s="49"/>
      <c r="C162" s="136"/>
      <c r="D162" s="136"/>
      <c r="E162" s="73"/>
      <c r="F162" s="35"/>
      <c r="G162" s="113"/>
      <c r="H162" s="113"/>
    </row>
    <row r="163" spans="1:8" s="4" customFormat="1" ht="27.75" customHeight="1" hidden="1">
      <c r="A163" s="181"/>
      <c r="B163" s="49"/>
      <c r="C163" s="35"/>
      <c r="D163" s="35"/>
      <c r="E163" s="129"/>
      <c r="F163" s="35"/>
      <c r="G163" s="113"/>
      <c r="H163" s="113"/>
    </row>
    <row r="164" spans="1:8" s="4" customFormat="1" ht="28.5" customHeight="1" hidden="1">
      <c r="A164" s="34"/>
      <c r="B164" s="49"/>
      <c r="C164" s="35"/>
      <c r="D164" s="35"/>
      <c r="E164" s="61"/>
      <c r="F164" s="35"/>
      <c r="G164" s="113"/>
      <c r="H164" s="113"/>
    </row>
    <row r="165" spans="1:8" s="4" customFormat="1" ht="29.25" customHeight="1" hidden="1">
      <c r="A165" s="156"/>
      <c r="B165" s="49"/>
      <c r="C165" s="35"/>
      <c r="D165" s="35"/>
      <c r="E165" s="61"/>
      <c r="F165" s="35"/>
      <c r="G165" s="113"/>
      <c r="H165" s="113"/>
    </row>
    <row r="166" spans="1:8" ht="27.75" customHeight="1" hidden="1">
      <c r="A166" s="95"/>
      <c r="B166" s="49"/>
      <c r="C166" s="114"/>
      <c r="D166" s="114"/>
      <c r="E166" s="61"/>
      <c r="F166" s="105"/>
      <c r="G166" s="115"/>
      <c r="H166" s="115"/>
    </row>
    <row r="167" spans="1:8" s="155" customFormat="1" ht="15" customHeight="1">
      <c r="A167" s="30" t="s">
        <v>209</v>
      </c>
      <c r="B167" s="48" t="s">
        <v>391</v>
      </c>
      <c r="C167" s="32" t="s">
        <v>186</v>
      </c>
      <c r="D167" s="32"/>
      <c r="E167" s="61"/>
      <c r="F167" s="32"/>
      <c r="G167" s="63">
        <f>G168+G194+G208</f>
        <v>5645.599999999999</v>
      </c>
      <c r="H167" s="63">
        <f>H168+H194+H208</f>
        <v>5646.2</v>
      </c>
    </row>
    <row r="168" spans="1:8" s="108" customFormat="1" ht="15" customHeight="1">
      <c r="A168" s="76" t="s">
        <v>133</v>
      </c>
      <c r="B168" s="48" t="s">
        <v>391</v>
      </c>
      <c r="C168" s="44" t="s">
        <v>186</v>
      </c>
      <c r="D168" s="44" t="s">
        <v>181</v>
      </c>
      <c r="E168" s="133"/>
      <c r="F168" s="44"/>
      <c r="G168" s="91">
        <f>G189+G169</f>
        <v>360</v>
      </c>
      <c r="H168" s="91">
        <f>H189+H169</f>
        <v>360</v>
      </c>
    </row>
    <row r="169" spans="1:8" s="104" customFormat="1" ht="66" customHeight="1" hidden="1">
      <c r="A169" s="92" t="s">
        <v>556</v>
      </c>
      <c r="B169" s="78" t="s">
        <v>391</v>
      </c>
      <c r="C169" s="69" t="s">
        <v>186</v>
      </c>
      <c r="D169" s="69" t="s">
        <v>181</v>
      </c>
      <c r="E169" s="118" t="s">
        <v>474</v>
      </c>
      <c r="F169" s="69"/>
      <c r="G169" s="93">
        <f>G174+G179+G184</f>
        <v>0</v>
      </c>
      <c r="H169" s="93">
        <f>H174+H179+H184</f>
        <v>0</v>
      </c>
    </row>
    <row r="170" spans="1:8" s="4" customFormat="1" ht="27.75" customHeight="1" hidden="1">
      <c r="A170" s="34" t="s">
        <v>475</v>
      </c>
      <c r="B170" s="49" t="s">
        <v>391</v>
      </c>
      <c r="C170" s="35" t="s">
        <v>186</v>
      </c>
      <c r="D170" s="35" t="s">
        <v>181</v>
      </c>
      <c r="E170" s="129" t="s">
        <v>476</v>
      </c>
      <c r="F170" s="35"/>
      <c r="G170" s="62"/>
      <c r="H170" s="62"/>
    </row>
    <row r="171" spans="1:8" s="108" customFormat="1" ht="26.25" customHeight="1" hidden="1">
      <c r="A171" s="34" t="s">
        <v>477</v>
      </c>
      <c r="B171" s="49" t="s">
        <v>391</v>
      </c>
      <c r="C171" s="35" t="s">
        <v>186</v>
      </c>
      <c r="D171" s="35" t="s">
        <v>181</v>
      </c>
      <c r="E171" s="129" t="s">
        <v>478</v>
      </c>
      <c r="F171" s="35" t="s">
        <v>91</v>
      </c>
      <c r="G171" s="62"/>
      <c r="H171" s="62"/>
    </row>
    <row r="172" spans="1:8" s="108" customFormat="1" ht="15" customHeight="1" hidden="1">
      <c r="A172" s="156" t="s">
        <v>92</v>
      </c>
      <c r="B172" s="49" t="s">
        <v>391</v>
      </c>
      <c r="C172" s="35" t="s">
        <v>186</v>
      </c>
      <c r="D172" s="35" t="s">
        <v>181</v>
      </c>
      <c r="E172" s="129" t="s">
        <v>478</v>
      </c>
      <c r="F172" s="35" t="s">
        <v>62</v>
      </c>
      <c r="G172" s="62"/>
      <c r="H172" s="62"/>
    </row>
    <row r="173" spans="1:8" s="108" customFormat="1" ht="15" customHeight="1" hidden="1">
      <c r="A173" s="95" t="s">
        <v>319</v>
      </c>
      <c r="B173" s="83" t="s">
        <v>391</v>
      </c>
      <c r="C173" s="114" t="s">
        <v>186</v>
      </c>
      <c r="D173" s="114" t="s">
        <v>181</v>
      </c>
      <c r="E173" s="117" t="s">
        <v>478</v>
      </c>
      <c r="F173" s="114" t="s">
        <v>199</v>
      </c>
      <c r="G173" s="288"/>
      <c r="H173" s="288"/>
    </row>
    <row r="174" spans="1:8" s="290" customFormat="1" ht="37.5" customHeight="1" hidden="1">
      <c r="A174" s="34" t="s">
        <v>479</v>
      </c>
      <c r="B174" s="49" t="s">
        <v>391</v>
      </c>
      <c r="C174" s="35" t="s">
        <v>186</v>
      </c>
      <c r="D174" s="35" t="s">
        <v>181</v>
      </c>
      <c r="E174" s="129" t="s">
        <v>557</v>
      </c>
      <c r="F174" s="35"/>
      <c r="G174" s="289">
        <f>G175+G177</f>
        <v>0</v>
      </c>
      <c r="H174" s="289">
        <f>H175+H177</f>
        <v>0</v>
      </c>
    </row>
    <row r="175" spans="1:8" s="290" customFormat="1" ht="15" customHeight="1" hidden="1">
      <c r="A175" s="156" t="s">
        <v>480</v>
      </c>
      <c r="B175" s="49" t="s">
        <v>391</v>
      </c>
      <c r="C175" s="35" t="s">
        <v>186</v>
      </c>
      <c r="D175" s="35" t="s">
        <v>181</v>
      </c>
      <c r="E175" s="129" t="s">
        <v>557</v>
      </c>
      <c r="F175" s="35" t="s">
        <v>400</v>
      </c>
      <c r="G175" s="289">
        <f>G176</f>
        <v>0</v>
      </c>
      <c r="H175" s="289">
        <f>H176</f>
        <v>0</v>
      </c>
    </row>
    <row r="176" spans="1:8" s="290" customFormat="1" ht="15" customHeight="1" hidden="1">
      <c r="A176" s="291" t="s">
        <v>481</v>
      </c>
      <c r="B176" s="292" t="s">
        <v>391</v>
      </c>
      <c r="C176" s="293" t="s">
        <v>186</v>
      </c>
      <c r="D176" s="293" t="s">
        <v>181</v>
      </c>
      <c r="E176" s="390" t="s">
        <v>557</v>
      </c>
      <c r="F176" s="293" t="s">
        <v>482</v>
      </c>
      <c r="G176" s="294"/>
      <c r="H176" s="294"/>
    </row>
    <row r="177" spans="1:8" s="290" customFormat="1" ht="15" customHeight="1" hidden="1">
      <c r="A177" s="34" t="s">
        <v>107</v>
      </c>
      <c r="B177" s="320" t="s">
        <v>391</v>
      </c>
      <c r="C177" s="321" t="s">
        <v>186</v>
      </c>
      <c r="D177" s="321" t="s">
        <v>181</v>
      </c>
      <c r="E177" s="391" t="s">
        <v>557</v>
      </c>
      <c r="F177" s="321" t="s">
        <v>65</v>
      </c>
      <c r="G177" s="289">
        <f>G178</f>
        <v>0</v>
      </c>
      <c r="H177" s="289">
        <f>H178</f>
        <v>0</v>
      </c>
    </row>
    <row r="178" spans="1:8" s="290" customFormat="1" ht="15" customHeight="1" hidden="1">
      <c r="A178" s="95" t="s">
        <v>68</v>
      </c>
      <c r="B178" s="292" t="s">
        <v>391</v>
      </c>
      <c r="C178" s="293" t="s">
        <v>186</v>
      </c>
      <c r="D178" s="293" t="s">
        <v>181</v>
      </c>
      <c r="E178" s="390" t="s">
        <v>557</v>
      </c>
      <c r="F178" s="293" t="s">
        <v>67</v>
      </c>
      <c r="G178" s="392"/>
      <c r="H178" s="392"/>
    </row>
    <row r="179" spans="1:8" s="295" customFormat="1" ht="45" customHeight="1" hidden="1">
      <c r="A179" s="34" t="s">
        <v>558</v>
      </c>
      <c r="B179" s="49" t="s">
        <v>391</v>
      </c>
      <c r="C179" s="35" t="s">
        <v>186</v>
      </c>
      <c r="D179" s="35" t="s">
        <v>181</v>
      </c>
      <c r="E179" s="391" t="s">
        <v>559</v>
      </c>
      <c r="F179" s="35"/>
      <c r="G179" s="393">
        <f>G180+G182</f>
        <v>0</v>
      </c>
      <c r="H179" s="393">
        <f>H180+H182</f>
        <v>0</v>
      </c>
    </row>
    <row r="180" spans="1:8" s="295" customFormat="1" ht="15" customHeight="1" hidden="1">
      <c r="A180" s="156" t="s">
        <v>480</v>
      </c>
      <c r="B180" s="49" t="s">
        <v>391</v>
      </c>
      <c r="C180" s="35" t="s">
        <v>186</v>
      </c>
      <c r="D180" s="35" t="s">
        <v>181</v>
      </c>
      <c r="E180" s="391" t="s">
        <v>559</v>
      </c>
      <c r="F180" s="35" t="s">
        <v>400</v>
      </c>
      <c r="G180" s="393">
        <f>G181</f>
        <v>0</v>
      </c>
      <c r="H180" s="393">
        <f>H181</f>
        <v>0</v>
      </c>
    </row>
    <row r="181" spans="1:8" s="295" customFormat="1" ht="15" customHeight="1" hidden="1">
      <c r="A181" s="291" t="s">
        <v>481</v>
      </c>
      <c r="B181" s="83" t="s">
        <v>391</v>
      </c>
      <c r="C181" s="114" t="s">
        <v>186</v>
      </c>
      <c r="D181" s="114" t="s">
        <v>181</v>
      </c>
      <c r="E181" s="394" t="s">
        <v>559</v>
      </c>
      <c r="F181" s="293" t="s">
        <v>482</v>
      </c>
      <c r="G181" s="395"/>
      <c r="H181" s="395"/>
    </row>
    <row r="182" spans="1:8" s="295" customFormat="1" ht="15" customHeight="1" hidden="1">
      <c r="A182" s="34" t="s">
        <v>107</v>
      </c>
      <c r="B182" s="320" t="s">
        <v>391</v>
      </c>
      <c r="C182" s="321" t="s">
        <v>186</v>
      </c>
      <c r="D182" s="321" t="s">
        <v>181</v>
      </c>
      <c r="E182" s="391" t="s">
        <v>559</v>
      </c>
      <c r="F182" s="321" t="s">
        <v>65</v>
      </c>
      <c r="G182" s="396">
        <f>G183</f>
        <v>0</v>
      </c>
      <c r="H182" s="396">
        <f>H183</f>
        <v>0</v>
      </c>
    </row>
    <row r="183" spans="1:8" s="295" customFormat="1" ht="15" customHeight="1" hidden="1">
      <c r="A183" s="95" t="s">
        <v>68</v>
      </c>
      <c r="B183" s="292" t="s">
        <v>391</v>
      </c>
      <c r="C183" s="293" t="s">
        <v>186</v>
      </c>
      <c r="D183" s="293" t="s">
        <v>181</v>
      </c>
      <c r="E183" s="390" t="s">
        <v>559</v>
      </c>
      <c r="F183" s="293" t="s">
        <v>67</v>
      </c>
      <c r="G183" s="395"/>
      <c r="H183" s="395"/>
    </row>
    <row r="184" spans="1:8" s="296" customFormat="1" ht="15" customHeight="1" hidden="1">
      <c r="A184" s="34" t="s">
        <v>479</v>
      </c>
      <c r="B184" s="49" t="s">
        <v>391</v>
      </c>
      <c r="C184" s="35" t="s">
        <v>186</v>
      </c>
      <c r="D184" s="35" t="s">
        <v>181</v>
      </c>
      <c r="E184" s="129" t="s">
        <v>560</v>
      </c>
      <c r="F184" s="35"/>
      <c r="G184" s="396">
        <f>G185+G187</f>
        <v>0</v>
      </c>
      <c r="H184" s="396">
        <f>H185+H187</f>
        <v>0</v>
      </c>
    </row>
    <row r="185" spans="1:8" s="296" customFormat="1" ht="15" customHeight="1" hidden="1">
      <c r="A185" s="156" t="s">
        <v>480</v>
      </c>
      <c r="B185" s="49" t="s">
        <v>391</v>
      </c>
      <c r="C185" s="35" t="s">
        <v>186</v>
      </c>
      <c r="D185" s="35" t="s">
        <v>181</v>
      </c>
      <c r="E185" s="129" t="s">
        <v>560</v>
      </c>
      <c r="F185" s="35" t="s">
        <v>400</v>
      </c>
      <c r="G185" s="396">
        <f>G186</f>
        <v>0</v>
      </c>
      <c r="H185" s="396">
        <f>H186</f>
        <v>0</v>
      </c>
    </row>
    <row r="186" spans="1:8" s="296" customFormat="1" ht="15" customHeight="1" hidden="1">
      <c r="A186" s="291" t="s">
        <v>481</v>
      </c>
      <c r="B186" s="397" t="s">
        <v>391</v>
      </c>
      <c r="C186" s="398" t="s">
        <v>186</v>
      </c>
      <c r="D186" s="398" t="s">
        <v>181</v>
      </c>
      <c r="E186" s="394" t="s">
        <v>560</v>
      </c>
      <c r="F186" s="293" t="s">
        <v>482</v>
      </c>
      <c r="G186" s="396"/>
      <c r="H186" s="396"/>
    </row>
    <row r="187" spans="1:8" s="296" customFormat="1" ht="15" customHeight="1" hidden="1">
      <c r="A187" s="34" t="s">
        <v>107</v>
      </c>
      <c r="B187" s="49" t="s">
        <v>391</v>
      </c>
      <c r="C187" s="35" t="s">
        <v>186</v>
      </c>
      <c r="D187" s="35" t="s">
        <v>181</v>
      </c>
      <c r="E187" s="129" t="s">
        <v>560</v>
      </c>
      <c r="F187" s="321" t="s">
        <v>65</v>
      </c>
      <c r="G187" s="396">
        <f>G188</f>
        <v>0</v>
      </c>
      <c r="H187" s="396">
        <f>H188</f>
        <v>0</v>
      </c>
    </row>
    <row r="188" spans="1:8" s="296" customFormat="1" ht="15" customHeight="1" hidden="1">
      <c r="A188" s="95" t="s">
        <v>68</v>
      </c>
      <c r="B188" s="397" t="s">
        <v>391</v>
      </c>
      <c r="C188" s="398" t="s">
        <v>186</v>
      </c>
      <c r="D188" s="398" t="s">
        <v>181</v>
      </c>
      <c r="E188" s="394" t="s">
        <v>560</v>
      </c>
      <c r="F188" s="293" t="s">
        <v>67</v>
      </c>
      <c r="G188" s="396"/>
      <c r="H188" s="396"/>
    </row>
    <row r="189" spans="1:8" s="108" customFormat="1" ht="29.25" customHeight="1">
      <c r="A189" s="92" t="s">
        <v>71</v>
      </c>
      <c r="B189" s="78" t="s">
        <v>391</v>
      </c>
      <c r="C189" s="69" t="s">
        <v>186</v>
      </c>
      <c r="D189" s="69" t="s">
        <v>181</v>
      </c>
      <c r="E189" s="118" t="s">
        <v>31</v>
      </c>
      <c r="F189" s="44"/>
      <c r="G189" s="91">
        <f aca="true" t="shared" si="14" ref="G189:H192">G190</f>
        <v>360</v>
      </c>
      <c r="H189" s="91">
        <f t="shared" si="14"/>
        <v>360</v>
      </c>
    </row>
    <row r="190" spans="1:8" s="104" customFormat="1" ht="15" customHeight="1">
      <c r="A190" s="57" t="s">
        <v>42</v>
      </c>
      <c r="B190" s="49" t="s">
        <v>391</v>
      </c>
      <c r="C190" s="56" t="s">
        <v>186</v>
      </c>
      <c r="D190" s="56" t="s">
        <v>181</v>
      </c>
      <c r="E190" s="73" t="s">
        <v>121</v>
      </c>
      <c r="F190" s="69"/>
      <c r="G190" s="71">
        <f t="shared" si="14"/>
        <v>360</v>
      </c>
      <c r="H190" s="71">
        <f t="shared" si="14"/>
        <v>360</v>
      </c>
    </row>
    <row r="191" spans="1:8" s="104" customFormat="1" ht="28.5" customHeight="1">
      <c r="A191" s="34" t="s">
        <v>90</v>
      </c>
      <c r="B191" s="49" t="s">
        <v>391</v>
      </c>
      <c r="C191" s="35" t="s">
        <v>186</v>
      </c>
      <c r="D191" s="35" t="s">
        <v>181</v>
      </c>
      <c r="E191" s="61" t="s">
        <v>121</v>
      </c>
      <c r="F191" s="35" t="s">
        <v>91</v>
      </c>
      <c r="G191" s="71">
        <f t="shared" si="14"/>
        <v>360</v>
      </c>
      <c r="H191" s="71">
        <f t="shared" si="14"/>
        <v>360</v>
      </c>
    </row>
    <row r="192" spans="1:8" s="104" customFormat="1" ht="29.25" customHeight="1">
      <c r="A192" s="156" t="s">
        <v>92</v>
      </c>
      <c r="B192" s="49" t="s">
        <v>391</v>
      </c>
      <c r="C192" s="35" t="s">
        <v>186</v>
      </c>
      <c r="D192" s="35" t="s">
        <v>181</v>
      </c>
      <c r="E192" s="61" t="s">
        <v>121</v>
      </c>
      <c r="F192" s="35" t="s">
        <v>62</v>
      </c>
      <c r="G192" s="71">
        <f t="shared" si="14"/>
        <v>360</v>
      </c>
      <c r="H192" s="71">
        <f t="shared" si="14"/>
        <v>360</v>
      </c>
    </row>
    <row r="193" spans="1:8" s="13" customFormat="1" ht="30" customHeight="1" hidden="1">
      <c r="A193" s="95" t="s">
        <v>319</v>
      </c>
      <c r="B193" s="49" t="s">
        <v>391</v>
      </c>
      <c r="C193" s="114" t="s">
        <v>186</v>
      </c>
      <c r="D193" s="114" t="s">
        <v>181</v>
      </c>
      <c r="E193" s="85" t="s">
        <v>121</v>
      </c>
      <c r="F193" s="114" t="s">
        <v>199</v>
      </c>
      <c r="G193" s="62">
        <v>360</v>
      </c>
      <c r="H193" s="62">
        <v>360</v>
      </c>
    </row>
    <row r="194" spans="1:8" s="108" customFormat="1" ht="15" customHeight="1">
      <c r="A194" s="76" t="s">
        <v>188</v>
      </c>
      <c r="B194" s="48" t="s">
        <v>391</v>
      </c>
      <c r="C194" s="44" t="s">
        <v>186</v>
      </c>
      <c r="D194" s="44" t="s">
        <v>182</v>
      </c>
      <c r="E194" s="133"/>
      <c r="F194" s="44"/>
      <c r="G194" s="45">
        <f>G203</f>
        <v>80</v>
      </c>
      <c r="H194" s="45">
        <f>H203</f>
        <v>80</v>
      </c>
    </row>
    <row r="195" spans="1:8" s="108" customFormat="1" ht="15" customHeight="1" hidden="1">
      <c r="A195" s="92" t="s">
        <v>483</v>
      </c>
      <c r="B195" s="78" t="s">
        <v>391</v>
      </c>
      <c r="C195" s="69" t="s">
        <v>186</v>
      </c>
      <c r="D195" s="69" t="s">
        <v>182</v>
      </c>
      <c r="E195" s="118" t="s">
        <v>484</v>
      </c>
      <c r="F195" s="69"/>
      <c r="G195" s="45"/>
      <c r="H195" s="45"/>
    </row>
    <row r="196" spans="1:8" s="108" customFormat="1" ht="15" customHeight="1" hidden="1">
      <c r="A196" s="57" t="s">
        <v>485</v>
      </c>
      <c r="B196" s="55" t="s">
        <v>391</v>
      </c>
      <c r="C196" s="56" t="s">
        <v>186</v>
      </c>
      <c r="D196" s="56" t="s">
        <v>182</v>
      </c>
      <c r="E196" s="73" t="s">
        <v>486</v>
      </c>
      <c r="F196" s="56"/>
      <c r="G196" s="45"/>
      <c r="H196" s="45"/>
    </row>
    <row r="197" spans="1:8" s="108" customFormat="1" ht="15" customHeight="1" hidden="1">
      <c r="A197" s="34" t="s">
        <v>487</v>
      </c>
      <c r="B197" s="49" t="s">
        <v>391</v>
      </c>
      <c r="C197" s="35" t="s">
        <v>186</v>
      </c>
      <c r="D197" s="35" t="s">
        <v>182</v>
      </c>
      <c r="E197" s="129" t="s">
        <v>488</v>
      </c>
      <c r="F197" s="35"/>
      <c r="G197" s="53"/>
      <c r="H197" s="53"/>
    </row>
    <row r="198" spans="1:8" s="108" customFormat="1" ht="15" customHeight="1" hidden="1">
      <c r="A198" s="156" t="s">
        <v>470</v>
      </c>
      <c r="B198" s="49" t="s">
        <v>391</v>
      </c>
      <c r="C198" s="35" t="s">
        <v>186</v>
      </c>
      <c r="D198" s="35" t="s">
        <v>182</v>
      </c>
      <c r="E198" s="129" t="s">
        <v>488</v>
      </c>
      <c r="F198" s="35" t="s">
        <v>471</v>
      </c>
      <c r="G198" s="53"/>
      <c r="H198" s="53"/>
    </row>
    <row r="199" spans="1:8" s="108" customFormat="1" ht="15" customHeight="1" hidden="1">
      <c r="A199" s="82" t="s">
        <v>470</v>
      </c>
      <c r="B199" s="49" t="s">
        <v>391</v>
      </c>
      <c r="C199" s="35" t="s">
        <v>186</v>
      </c>
      <c r="D199" s="35" t="s">
        <v>182</v>
      </c>
      <c r="E199" s="129" t="s">
        <v>488</v>
      </c>
      <c r="F199" s="114" t="s">
        <v>472</v>
      </c>
      <c r="G199" s="53"/>
      <c r="H199" s="53"/>
    </row>
    <row r="200" spans="1:8" s="108" customFormat="1" ht="15" customHeight="1" hidden="1">
      <c r="A200" s="34" t="s">
        <v>489</v>
      </c>
      <c r="B200" s="49" t="s">
        <v>391</v>
      </c>
      <c r="C200" s="35" t="s">
        <v>186</v>
      </c>
      <c r="D200" s="35" t="s">
        <v>182</v>
      </c>
      <c r="E200" s="129" t="s">
        <v>490</v>
      </c>
      <c r="F200" s="35"/>
      <c r="G200" s="53"/>
      <c r="H200" s="53"/>
    </row>
    <row r="201" spans="1:8" s="108" customFormat="1" ht="15" customHeight="1" hidden="1">
      <c r="A201" s="156" t="s">
        <v>470</v>
      </c>
      <c r="B201" s="49" t="s">
        <v>391</v>
      </c>
      <c r="C201" s="35" t="s">
        <v>186</v>
      </c>
      <c r="D201" s="35" t="s">
        <v>182</v>
      </c>
      <c r="E201" s="129" t="s">
        <v>490</v>
      </c>
      <c r="F201" s="35" t="s">
        <v>471</v>
      </c>
      <c r="G201" s="53"/>
      <c r="H201" s="53"/>
    </row>
    <row r="202" spans="1:8" s="108" customFormat="1" ht="15" customHeight="1" hidden="1">
      <c r="A202" s="82" t="s">
        <v>470</v>
      </c>
      <c r="B202" s="49" t="s">
        <v>391</v>
      </c>
      <c r="C202" s="35" t="s">
        <v>186</v>
      </c>
      <c r="D202" s="35" t="s">
        <v>182</v>
      </c>
      <c r="E202" s="129" t="s">
        <v>490</v>
      </c>
      <c r="F202" s="114" t="s">
        <v>472</v>
      </c>
      <c r="G202" s="53"/>
      <c r="H202" s="53"/>
    </row>
    <row r="203" spans="1:8" s="4" customFormat="1" ht="29.25" customHeight="1">
      <c r="A203" s="92" t="s">
        <v>71</v>
      </c>
      <c r="B203" s="78" t="s">
        <v>391</v>
      </c>
      <c r="C203" s="69" t="s">
        <v>186</v>
      </c>
      <c r="D203" s="69" t="s">
        <v>182</v>
      </c>
      <c r="E203" s="118" t="s">
        <v>31</v>
      </c>
      <c r="F203" s="25"/>
      <c r="G203" s="39">
        <f aca="true" t="shared" si="15" ref="G203:H206">G204</f>
        <v>80</v>
      </c>
      <c r="H203" s="39">
        <f t="shared" si="15"/>
        <v>80</v>
      </c>
    </row>
    <row r="204" spans="1:8" s="18" customFormat="1" ht="15" customHeight="1">
      <c r="A204" s="57" t="s">
        <v>192</v>
      </c>
      <c r="B204" s="49" t="s">
        <v>391</v>
      </c>
      <c r="C204" s="56" t="s">
        <v>186</v>
      </c>
      <c r="D204" s="56" t="s">
        <v>182</v>
      </c>
      <c r="E204" s="73" t="s">
        <v>163</v>
      </c>
      <c r="F204" s="56"/>
      <c r="G204" s="68">
        <f t="shared" si="15"/>
        <v>80</v>
      </c>
      <c r="H204" s="68">
        <f t="shared" si="15"/>
        <v>80</v>
      </c>
    </row>
    <row r="205" spans="1:8" s="18" customFormat="1" ht="28.5" customHeight="1">
      <c r="A205" s="34" t="s">
        <v>90</v>
      </c>
      <c r="B205" s="49" t="s">
        <v>391</v>
      </c>
      <c r="C205" s="25" t="s">
        <v>186</v>
      </c>
      <c r="D205" s="25" t="s">
        <v>182</v>
      </c>
      <c r="E205" s="61" t="s">
        <v>163</v>
      </c>
      <c r="F205" s="35" t="s">
        <v>91</v>
      </c>
      <c r="G205" s="68">
        <f t="shared" si="15"/>
        <v>80</v>
      </c>
      <c r="H205" s="68">
        <f t="shared" si="15"/>
        <v>80</v>
      </c>
    </row>
    <row r="206" spans="1:8" s="18" customFormat="1" ht="30" customHeight="1">
      <c r="A206" s="156" t="s">
        <v>92</v>
      </c>
      <c r="B206" s="49" t="s">
        <v>391</v>
      </c>
      <c r="C206" s="25" t="s">
        <v>186</v>
      </c>
      <c r="D206" s="25" t="s">
        <v>182</v>
      </c>
      <c r="E206" s="61" t="s">
        <v>163</v>
      </c>
      <c r="F206" s="35" t="s">
        <v>62</v>
      </c>
      <c r="G206" s="68">
        <f t="shared" si="15"/>
        <v>80</v>
      </c>
      <c r="H206" s="68">
        <f t="shared" si="15"/>
        <v>80</v>
      </c>
    </row>
    <row r="207" spans="1:8" ht="29.25" customHeight="1" hidden="1">
      <c r="A207" s="95" t="s">
        <v>319</v>
      </c>
      <c r="B207" s="49" t="s">
        <v>391</v>
      </c>
      <c r="C207" s="94" t="s">
        <v>186</v>
      </c>
      <c r="D207" s="94" t="s">
        <v>182</v>
      </c>
      <c r="E207" s="85" t="s">
        <v>163</v>
      </c>
      <c r="F207" s="94" t="s">
        <v>529</v>
      </c>
      <c r="G207" s="126">
        <v>80</v>
      </c>
      <c r="H207" s="126">
        <v>80</v>
      </c>
    </row>
    <row r="208" spans="1:8" s="17" customFormat="1" ht="15" customHeight="1">
      <c r="A208" s="76" t="s">
        <v>180</v>
      </c>
      <c r="B208" s="48" t="s">
        <v>391</v>
      </c>
      <c r="C208" s="44" t="s">
        <v>186</v>
      </c>
      <c r="D208" s="44" t="s">
        <v>184</v>
      </c>
      <c r="E208" s="86"/>
      <c r="F208" s="44"/>
      <c r="G208" s="45">
        <f>G209+G248</f>
        <v>5205.599999999999</v>
      </c>
      <c r="H208" s="45">
        <f>H209+H248</f>
        <v>5206.2</v>
      </c>
    </row>
    <row r="209" spans="1:8" s="4" customFormat="1" ht="42.75" customHeight="1">
      <c r="A209" s="92" t="s">
        <v>564</v>
      </c>
      <c r="B209" s="78" t="s">
        <v>391</v>
      </c>
      <c r="C209" s="164" t="s">
        <v>186</v>
      </c>
      <c r="D209" s="164" t="s">
        <v>184</v>
      </c>
      <c r="E209" s="118" t="s">
        <v>256</v>
      </c>
      <c r="F209" s="35"/>
      <c r="G209" s="115">
        <f>G210+G232</f>
        <v>3941.7999999999997</v>
      </c>
      <c r="H209" s="115">
        <f>H210+H232</f>
        <v>3942.3999999999996</v>
      </c>
    </row>
    <row r="210" spans="1:8" s="4" customFormat="1" ht="28.5" customHeight="1">
      <c r="A210" s="57" t="s">
        <v>257</v>
      </c>
      <c r="B210" s="55" t="s">
        <v>391</v>
      </c>
      <c r="C210" s="136" t="s">
        <v>186</v>
      </c>
      <c r="D210" s="136" t="s">
        <v>184</v>
      </c>
      <c r="E210" s="73" t="s">
        <v>258</v>
      </c>
      <c r="F210" s="51"/>
      <c r="G210" s="115">
        <f>G212+G224</f>
        <v>111</v>
      </c>
      <c r="H210" s="115">
        <f>H212+H224</f>
        <v>111</v>
      </c>
    </row>
    <row r="211" spans="1:8" s="155" customFormat="1" ht="15" customHeight="1">
      <c r="A211" s="27"/>
      <c r="B211" s="49"/>
      <c r="C211" s="137"/>
      <c r="D211" s="137"/>
      <c r="E211" s="61"/>
      <c r="F211" s="32"/>
      <c r="G211" s="63"/>
      <c r="H211" s="63"/>
    </row>
    <row r="212" spans="1:8" s="4" customFormat="1" ht="14.25" customHeight="1">
      <c r="A212" s="182" t="s">
        <v>126</v>
      </c>
      <c r="B212" s="49" t="s">
        <v>391</v>
      </c>
      <c r="C212" s="35" t="s">
        <v>186</v>
      </c>
      <c r="D212" s="35" t="s">
        <v>184</v>
      </c>
      <c r="E212" s="129" t="s">
        <v>259</v>
      </c>
      <c r="F212" s="51"/>
      <c r="G212" s="131">
        <f aca="true" t="shared" si="16" ref="G212:H214">G213</f>
        <v>51</v>
      </c>
      <c r="H212" s="131">
        <f t="shared" si="16"/>
        <v>51</v>
      </c>
    </row>
    <row r="213" spans="1:8" s="18" customFormat="1" ht="27" customHeight="1">
      <c r="A213" s="34" t="s">
        <v>90</v>
      </c>
      <c r="B213" s="49" t="s">
        <v>391</v>
      </c>
      <c r="C213" s="25" t="s">
        <v>186</v>
      </c>
      <c r="D213" s="25" t="s">
        <v>184</v>
      </c>
      <c r="E213" s="129" t="s">
        <v>259</v>
      </c>
      <c r="F213" s="51" t="s">
        <v>91</v>
      </c>
      <c r="G213" s="148">
        <f t="shared" si="16"/>
        <v>51</v>
      </c>
      <c r="H213" s="148">
        <f t="shared" si="16"/>
        <v>51</v>
      </c>
    </row>
    <row r="214" spans="1:8" s="18" customFormat="1" ht="27" customHeight="1">
      <c r="A214" s="156" t="s">
        <v>92</v>
      </c>
      <c r="B214" s="49" t="s">
        <v>391</v>
      </c>
      <c r="C214" s="25" t="s">
        <v>186</v>
      </c>
      <c r="D214" s="25" t="s">
        <v>184</v>
      </c>
      <c r="E214" s="129" t="s">
        <v>259</v>
      </c>
      <c r="F214" s="51" t="s">
        <v>62</v>
      </c>
      <c r="G214" s="148">
        <f t="shared" si="16"/>
        <v>51</v>
      </c>
      <c r="H214" s="148">
        <f t="shared" si="16"/>
        <v>51</v>
      </c>
    </row>
    <row r="215" spans="1:8" ht="27" customHeight="1" hidden="1">
      <c r="A215" s="95" t="s">
        <v>319</v>
      </c>
      <c r="B215" s="83" t="s">
        <v>391</v>
      </c>
      <c r="C215" s="94" t="s">
        <v>186</v>
      </c>
      <c r="D215" s="94" t="s">
        <v>184</v>
      </c>
      <c r="E215" s="147" t="s">
        <v>259</v>
      </c>
      <c r="F215" s="102" t="s">
        <v>199</v>
      </c>
      <c r="G215" s="41">
        <v>51</v>
      </c>
      <c r="H215" s="41">
        <v>51</v>
      </c>
    </row>
    <row r="216" spans="1:8" s="18" customFormat="1" ht="38.25" hidden="1">
      <c r="A216" s="169" t="s">
        <v>127</v>
      </c>
      <c r="B216" s="49" t="s">
        <v>391</v>
      </c>
      <c r="C216" s="56" t="s">
        <v>186</v>
      </c>
      <c r="D216" s="56" t="s">
        <v>184</v>
      </c>
      <c r="E216" s="129" t="s">
        <v>496</v>
      </c>
      <c r="F216" s="88"/>
      <c r="G216" s="148">
        <f aca="true" t="shared" si="17" ref="G216:H218">G217</f>
        <v>0</v>
      </c>
      <c r="H216" s="148">
        <f t="shared" si="17"/>
        <v>0</v>
      </c>
    </row>
    <row r="217" spans="1:8" s="18" customFormat="1" ht="26.25" customHeight="1" hidden="1">
      <c r="A217" s="34" t="s">
        <v>90</v>
      </c>
      <c r="B217" s="49" t="s">
        <v>391</v>
      </c>
      <c r="C217" s="25" t="s">
        <v>186</v>
      </c>
      <c r="D217" s="25" t="s">
        <v>184</v>
      </c>
      <c r="E217" s="129" t="s">
        <v>496</v>
      </c>
      <c r="F217" s="51" t="s">
        <v>91</v>
      </c>
      <c r="G217" s="148">
        <f t="shared" si="17"/>
        <v>0</v>
      </c>
      <c r="H217" s="148">
        <f t="shared" si="17"/>
        <v>0</v>
      </c>
    </row>
    <row r="218" spans="1:8" s="18" customFormat="1" ht="26.25" customHeight="1" hidden="1">
      <c r="A218" s="156" t="s">
        <v>92</v>
      </c>
      <c r="B218" s="49" t="s">
        <v>391</v>
      </c>
      <c r="C218" s="25" t="s">
        <v>186</v>
      </c>
      <c r="D218" s="25" t="s">
        <v>184</v>
      </c>
      <c r="E218" s="129" t="s">
        <v>496</v>
      </c>
      <c r="F218" s="51" t="s">
        <v>62</v>
      </c>
      <c r="G218" s="148">
        <f t="shared" si="17"/>
        <v>0</v>
      </c>
      <c r="H218" s="148">
        <f t="shared" si="17"/>
        <v>0</v>
      </c>
    </row>
    <row r="219" spans="1:8" ht="27" customHeight="1" hidden="1">
      <c r="A219" s="95" t="s">
        <v>319</v>
      </c>
      <c r="B219" s="83" t="s">
        <v>391</v>
      </c>
      <c r="C219" s="94" t="s">
        <v>186</v>
      </c>
      <c r="D219" s="94" t="s">
        <v>184</v>
      </c>
      <c r="E219" s="129" t="s">
        <v>496</v>
      </c>
      <c r="F219" s="102" t="s">
        <v>199</v>
      </c>
      <c r="G219" s="40"/>
      <c r="H219" s="40"/>
    </row>
    <row r="220" spans="1:8" s="4" customFormat="1" ht="15.75" customHeight="1" hidden="1">
      <c r="A220" s="182" t="s">
        <v>128</v>
      </c>
      <c r="B220" s="49" t="s">
        <v>391</v>
      </c>
      <c r="C220" s="35" t="s">
        <v>186</v>
      </c>
      <c r="D220" s="35" t="s">
        <v>184</v>
      </c>
      <c r="E220" s="129" t="s">
        <v>497</v>
      </c>
      <c r="F220" s="51"/>
      <c r="G220" s="131">
        <f aca="true" t="shared" si="18" ref="G220:H222">G221</f>
        <v>0</v>
      </c>
      <c r="H220" s="131">
        <f t="shared" si="18"/>
        <v>0</v>
      </c>
    </row>
    <row r="221" spans="1:8" s="18" customFormat="1" ht="28.5" customHeight="1" hidden="1">
      <c r="A221" s="34" t="s">
        <v>90</v>
      </c>
      <c r="B221" s="49" t="s">
        <v>391</v>
      </c>
      <c r="C221" s="25" t="s">
        <v>186</v>
      </c>
      <c r="D221" s="25" t="s">
        <v>184</v>
      </c>
      <c r="E221" s="129" t="s">
        <v>497</v>
      </c>
      <c r="F221" s="51" t="s">
        <v>91</v>
      </c>
      <c r="G221" s="148">
        <f t="shared" si="18"/>
        <v>0</v>
      </c>
      <c r="H221" s="148">
        <f t="shared" si="18"/>
        <v>0</v>
      </c>
    </row>
    <row r="222" spans="1:8" s="18" customFormat="1" ht="27" customHeight="1" hidden="1">
      <c r="A222" s="156" t="s">
        <v>92</v>
      </c>
      <c r="B222" s="49" t="s">
        <v>391</v>
      </c>
      <c r="C222" s="25" t="s">
        <v>186</v>
      </c>
      <c r="D222" s="25" t="s">
        <v>184</v>
      </c>
      <c r="E222" s="129" t="s">
        <v>497</v>
      </c>
      <c r="F222" s="51" t="s">
        <v>62</v>
      </c>
      <c r="G222" s="148">
        <f t="shared" si="18"/>
        <v>0</v>
      </c>
      <c r="H222" s="148">
        <f t="shared" si="18"/>
        <v>0</v>
      </c>
    </row>
    <row r="223" spans="1:8" ht="26.25" customHeight="1" hidden="1">
      <c r="A223" s="95" t="s">
        <v>319</v>
      </c>
      <c r="B223" s="83" t="s">
        <v>391</v>
      </c>
      <c r="C223" s="94" t="s">
        <v>186</v>
      </c>
      <c r="D223" s="94" t="s">
        <v>184</v>
      </c>
      <c r="E223" s="129" t="s">
        <v>497</v>
      </c>
      <c r="F223" s="102" t="s">
        <v>199</v>
      </c>
      <c r="G223" s="41"/>
      <c r="H223" s="41"/>
    </row>
    <row r="224" spans="1:8" s="4" customFormat="1" ht="15" customHeight="1">
      <c r="A224" s="34" t="s">
        <v>210</v>
      </c>
      <c r="B224" s="49" t="s">
        <v>391</v>
      </c>
      <c r="C224" s="35" t="s">
        <v>186</v>
      </c>
      <c r="D224" s="35" t="s">
        <v>184</v>
      </c>
      <c r="E224" s="129" t="s">
        <v>261</v>
      </c>
      <c r="F224" s="51"/>
      <c r="G224" s="131">
        <f aca="true" t="shared" si="19" ref="G224:H226">G225</f>
        <v>60</v>
      </c>
      <c r="H224" s="131">
        <f t="shared" si="19"/>
        <v>60</v>
      </c>
    </row>
    <row r="225" spans="1:8" s="18" customFormat="1" ht="28.5" customHeight="1">
      <c r="A225" s="34" t="s">
        <v>90</v>
      </c>
      <c r="B225" s="49" t="s">
        <v>391</v>
      </c>
      <c r="C225" s="35" t="s">
        <v>186</v>
      </c>
      <c r="D225" s="35" t="s">
        <v>184</v>
      </c>
      <c r="E225" s="129" t="s">
        <v>261</v>
      </c>
      <c r="F225" s="51" t="s">
        <v>91</v>
      </c>
      <c r="G225" s="148">
        <f t="shared" si="19"/>
        <v>60</v>
      </c>
      <c r="H225" s="148">
        <f t="shared" si="19"/>
        <v>60</v>
      </c>
    </row>
    <row r="226" spans="1:8" s="18" customFormat="1" ht="30" customHeight="1">
      <c r="A226" s="156" t="s">
        <v>92</v>
      </c>
      <c r="B226" s="49" t="s">
        <v>391</v>
      </c>
      <c r="C226" s="35" t="s">
        <v>186</v>
      </c>
      <c r="D226" s="35" t="s">
        <v>184</v>
      </c>
      <c r="E226" s="129" t="s">
        <v>261</v>
      </c>
      <c r="F226" s="51" t="s">
        <v>62</v>
      </c>
      <c r="G226" s="148">
        <f t="shared" si="19"/>
        <v>60</v>
      </c>
      <c r="H226" s="148">
        <f t="shared" si="19"/>
        <v>60</v>
      </c>
    </row>
    <row r="227" spans="1:8" ht="27" customHeight="1" hidden="1">
      <c r="A227" s="95" t="s">
        <v>319</v>
      </c>
      <c r="B227" s="83" t="s">
        <v>391</v>
      </c>
      <c r="C227" s="94" t="s">
        <v>186</v>
      </c>
      <c r="D227" s="94" t="s">
        <v>184</v>
      </c>
      <c r="E227" s="147" t="s">
        <v>261</v>
      </c>
      <c r="F227" s="102" t="s">
        <v>199</v>
      </c>
      <c r="G227" s="41">
        <v>60</v>
      </c>
      <c r="H227" s="41">
        <v>60</v>
      </c>
    </row>
    <row r="228" spans="1:8" s="4" customFormat="1" ht="27.75" customHeight="1" hidden="1">
      <c r="A228" s="34" t="s">
        <v>129</v>
      </c>
      <c r="B228" s="49" t="s">
        <v>391</v>
      </c>
      <c r="C228" s="35" t="s">
        <v>186</v>
      </c>
      <c r="D228" s="35" t="s">
        <v>184</v>
      </c>
      <c r="E228" s="129" t="s">
        <v>262</v>
      </c>
      <c r="F228" s="51"/>
      <c r="G228" s="131">
        <f aca="true" t="shared" si="20" ref="G228:H230">G229</f>
        <v>0</v>
      </c>
      <c r="H228" s="131">
        <f t="shared" si="20"/>
        <v>0</v>
      </c>
    </row>
    <row r="229" spans="1:8" s="4" customFormat="1" ht="27.75" customHeight="1" hidden="1">
      <c r="A229" s="34" t="s">
        <v>90</v>
      </c>
      <c r="B229" s="49" t="s">
        <v>391</v>
      </c>
      <c r="C229" s="25" t="s">
        <v>186</v>
      </c>
      <c r="D229" s="25" t="s">
        <v>184</v>
      </c>
      <c r="E229" s="129" t="s">
        <v>262</v>
      </c>
      <c r="F229" s="51" t="s">
        <v>91</v>
      </c>
      <c r="G229" s="40">
        <f t="shared" si="20"/>
        <v>0</v>
      </c>
      <c r="H229" s="40">
        <f t="shared" si="20"/>
        <v>0</v>
      </c>
    </row>
    <row r="230" spans="1:8" s="4" customFormat="1" ht="27.75" customHeight="1" hidden="1">
      <c r="A230" s="156" t="s">
        <v>92</v>
      </c>
      <c r="B230" s="49" t="s">
        <v>391</v>
      </c>
      <c r="C230" s="25" t="s">
        <v>186</v>
      </c>
      <c r="D230" s="25" t="s">
        <v>184</v>
      </c>
      <c r="E230" s="129" t="s">
        <v>262</v>
      </c>
      <c r="F230" s="51" t="s">
        <v>62</v>
      </c>
      <c r="G230" s="40">
        <f t="shared" si="20"/>
        <v>0</v>
      </c>
      <c r="H230" s="40">
        <f t="shared" si="20"/>
        <v>0</v>
      </c>
    </row>
    <row r="231" spans="1:8" ht="27" customHeight="1" hidden="1">
      <c r="A231" s="95" t="s">
        <v>319</v>
      </c>
      <c r="B231" s="83" t="s">
        <v>391</v>
      </c>
      <c r="C231" s="94" t="s">
        <v>186</v>
      </c>
      <c r="D231" s="94" t="s">
        <v>184</v>
      </c>
      <c r="E231" s="129" t="s">
        <v>262</v>
      </c>
      <c r="F231" s="102" t="s">
        <v>199</v>
      </c>
      <c r="G231" s="41"/>
      <c r="H231" s="41"/>
    </row>
    <row r="232" spans="1:8" s="4" customFormat="1" ht="42" customHeight="1">
      <c r="A232" s="263" t="s">
        <v>260</v>
      </c>
      <c r="B232" s="55" t="s">
        <v>391</v>
      </c>
      <c r="C232" s="56" t="s">
        <v>186</v>
      </c>
      <c r="D232" s="56" t="s">
        <v>184</v>
      </c>
      <c r="E232" s="73" t="s">
        <v>263</v>
      </c>
      <c r="F232" s="88"/>
      <c r="G232" s="148">
        <f>G233+G237</f>
        <v>3830.7999999999997</v>
      </c>
      <c r="H232" s="148">
        <f>H233+H237</f>
        <v>3831.3999999999996</v>
      </c>
    </row>
    <row r="233" spans="1:8" s="4" customFormat="1" ht="15.75" customHeight="1">
      <c r="A233" s="264" t="s">
        <v>264</v>
      </c>
      <c r="B233" s="49" t="s">
        <v>391</v>
      </c>
      <c r="C233" s="35" t="s">
        <v>186</v>
      </c>
      <c r="D233" s="35" t="s">
        <v>184</v>
      </c>
      <c r="E233" s="31" t="s">
        <v>269</v>
      </c>
      <c r="F233" s="26"/>
      <c r="G233" s="40">
        <f>G234</f>
        <v>3184.2</v>
      </c>
      <c r="H233" s="40">
        <f>H234</f>
        <v>3184.2</v>
      </c>
    </row>
    <row r="234" spans="1:8" s="4" customFormat="1" ht="15" customHeight="1">
      <c r="A234" s="264" t="s">
        <v>265</v>
      </c>
      <c r="B234" s="49" t="s">
        <v>391</v>
      </c>
      <c r="C234" s="35" t="s">
        <v>186</v>
      </c>
      <c r="D234" s="35" t="s">
        <v>184</v>
      </c>
      <c r="E234" s="31" t="s">
        <v>269</v>
      </c>
      <c r="F234" s="26" t="s">
        <v>239</v>
      </c>
      <c r="G234" s="40">
        <f>G235+G236</f>
        <v>3184.2</v>
      </c>
      <c r="H234" s="40">
        <f>H235+H236</f>
        <v>3184.2</v>
      </c>
    </row>
    <row r="235" spans="1:8" s="4" customFormat="1" ht="18" customHeight="1" hidden="1">
      <c r="A235" s="196" t="s">
        <v>266</v>
      </c>
      <c r="B235" s="149" t="s">
        <v>391</v>
      </c>
      <c r="C235" s="266" t="s">
        <v>186</v>
      </c>
      <c r="D235" s="266" t="s">
        <v>184</v>
      </c>
      <c r="E235" s="151" t="s">
        <v>269</v>
      </c>
      <c r="F235" s="265" t="s">
        <v>213</v>
      </c>
      <c r="G235" s="152">
        <v>2445.6</v>
      </c>
      <c r="H235" s="152">
        <v>2445.6</v>
      </c>
    </row>
    <row r="236" spans="1:8" s="4" customFormat="1" ht="31.5" customHeight="1" hidden="1">
      <c r="A236" s="196" t="s">
        <v>267</v>
      </c>
      <c r="B236" s="149" t="s">
        <v>391</v>
      </c>
      <c r="C236" s="266" t="s">
        <v>186</v>
      </c>
      <c r="D236" s="266" t="s">
        <v>184</v>
      </c>
      <c r="E236" s="151" t="s">
        <v>269</v>
      </c>
      <c r="F236" s="265" t="s">
        <v>54</v>
      </c>
      <c r="G236" s="152">
        <v>738.6</v>
      </c>
      <c r="H236" s="152">
        <v>738.6</v>
      </c>
    </row>
    <row r="237" spans="1:8" s="4" customFormat="1" ht="19.5" customHeight="1">
      <c r="A237" s="264" t="s">
        <v>268</v>
      </c>
      <c r="B237" s="49" t="s">
        <v>391</v>
      </c>
      <c r="C237" s="35" t="s">
        <v>186</v>
      </c>
      <c r="D237" s="35" t="s">
        <v>184</v>
      </c>
      <c r="E237" s="31" t="s">
        <v>270</v>
      </c>
      <c r="F237" s="26"/>
      <c r="G237" s="40">
        <f>G238+G242</f>
        <v>646.6</v>
      </c>
      <c r="H237" s="40">
        <f>H238+H242</f>
        <v>647.2</v>
      </c>
    </row>
    <row r="238" spans="1:8" s="4" customFormat="1" ht="26.25" customHeight="1">
      <c r="A238" s="34" t="s">
        <v>90</v>
      </c>
      <c r="B238" s="49" t="s">
        <v>391</v>
      </c>
      <c r="C238" s="35" t="s">
        <v>186</v>
      </c>
      <c r="D238" s="35" t="s">
        <v>184</v>
      </c>
      <c r="E238" s="31" t="s">
        <v>270</v>
      </c>
      <c r="F238" s="26" t="s">
        <v>91</v>
      </c>
      <c r="G238" s="40">
        <f>G239</f>
        <v>640.6</v>
      </c>
      <c r="H238" s="40">
        <f>H239</f>
        <v>641.2</v>
      </c>
    </row>
    <row r="239" spans="1:8" s="4" customFormat="1" ht="33" customHeight="1">
      <c r="A239" s="156" t="s">
        <v>92</v>
      </c>
      <c r="B239" s="49" t="s">
        <v>391</v>
      </c>
      <c r="C239" s="35" t="s">
        <v>186</v>
      </c>
      <c r="D239" s="35" t="s">
        <v>184</v>
      </c>
      <c r="E239" s="31" t="s">
        <v>270</v>
      </c>
      <c r="F239" s="26" t="s">
        <v>62</v>
      </c>
      <c r="G239" s="40">
        <f>G240+G241</f>
        <v>640.6</v>
      </c>
      <c r="H239" s="40">
        <f>H240+H241</f>
        <v>641.2</v>
      </c>
    </row>
    <row r="240" spans="1:8" s="4" customFormat="1" ht="27" customHeight="1" hidden="1">
      <c r="A240" s="196" t="s">
        <v>197</v>
      </c>
      <c r="B240" s="149" t="s">
        <v>391</v>
      </c>
      <c r="C240" s="266" t="s">
        <v>186</v>
      </c>
      <c r="D240" s="266" t="s">
        <v>184</v>
      </c>
      <c r="E240" s="151" t="s">
        <v>270</v>
      </c>
      <c r="F240" s="265" t="s">
        <v>198</v>
      </c>
      <c r="G240" s="152">
        <v>85</v>
      </c>
      <c r="H240" s="152">
        <v>85</v>
      </c>
    </row>
    <row r="241" spans="1:8" s="4" customFormat="1" ht="27" customHeight="1" hidden="1">
      <c r="A241" s="196" t="s">
        <v>319</v>
      </c>
      <c r="B241" s="149" t="s">
        <v>391</v>
      </c>
      <c r="C241" s="266" t="s">
        <v>186</v>
      </c>
      <c r="D241" s="266" t="s">
        <v>184</v>
      </c>
      <c r="E241" s="151" t="s">
        <v>270</v>
      </c>
      <c r="F241" s="265" t="s">
        <v>199</v>
      </c>
      <c r="G241" s="152">
        <v>555.6</v>
      </c>
      <c r="H241" s="152">
        <v>556.2</v>
      </c>
    </row>
    <row r="242" spans="1:8" s="4" customFormat="1" ht="18" customHeight="1">
      <c r="A242" s="27" t="s">
        <v>2</v>
      </c>
      <c r="B242" s="49" t="s">
        <v>391</v>
      </c>
      <c r="C242" s="35" t="s">
        <v>186</v>
      </c>
      <c r="D242" s="35" t="s">
        <v>184</v>
      </c>
      <c r="E242" s="31" t="s">
        <v>270</v>
      </c>
      <c r="F242" s="26" t="s">
        <v>93</v>
      </c>
      <c r="G242" s="40">
        <f>G243+G245</f>
        <v>6</v>
      </c>
      <c r="H242" s="40">
        <f>H243+H245</f>
        <v>6</v>
      </c>
    </row>
    <row r="243" spans="1:8" s="4" customFormat="1" ht="21" customHeight="1">
      <c r="A243" s="27" t="s">
        <v>94</v>
      </c>
      <c r="B243" s="49" t="s">
        <v>391</v>
      </c>
      <c r="C243" s="35" t="s">
        <v>186</v>
      </c>
      <c r="D243" s="35" t="s">
        <v>184</v>
      </c>
      <c r="E243" s="31" t="s">
        <v>270</v>
      </c>
      <c r="F243" s="26" t="s">
        <v>95</v>
      </c>
      <c r="G243" s="40">
        <f>G244</f>
        <v>3</v>
      </c>
      <c r="H243" s="40">
        <f>H244</f>
        <v>3</v>
      </c>
    </row>
    <row r="244" spans="1:8" s="4" customFormat="1" ht="68.25" customHeight="1" hidden="1">
      <c r="A244" s="96" t="s">
        <v>106</v>
      </c>
      <c r="B244" s="149" t="s">
        <v>391</v>
      </c>
      <c r="C244" s="266" t="s">
        <v>186</v>
      </c>
      <c r="D244" s="266" t="s">
        <v>184</v>
      </c>
      <c r="E244" s="151" t="s">
        <v>270</v>
      </c>
      <c r="F244" s="265" t="s">
        <v>134</v>
      </c>
      <c r="G244" s="152">
        <v>3</v>
      </c>
      <c r="H244" s="152">
        <v>3</v>
      </c>
    </row>
    <row r="245" spans="1:8" s="4" customFormat="1" ht="27" customHeight="1">
      <c r="A245" s="34" t="s">
        <v>107</v>
      </c>
      <c r="B245" s="49" t="s">
        <v>391</v>
      </c>
      <c r="C245" s="25" t="s">
        <v>186</v>
      </c>
      <c r="D245" s="25" t="s">
        <v>184</v>
      </c>
      <c r="E245" s="129" t="s">
        <v>270</v>
      </c>
      <c r="F245" s="26" t="s">
        <v>65</v>
      </c>
      <c r="G245" s="40">
        <f>G246+G247</f>
        <v>3</v>
      </c>
      <c r="H245" s="40">
        <f>H246+H247</f>
        <v>3</v>
      </c>
    </row>
    <row r="246" spans="1:8" s="4" customFormat="1" ht="27" customHeight="1" hidden="1">
      <c r="A246" s="97" t="s">
        <v>108</v>
      </c>
      <c r="B246" s="149" t="s">
        <v>391</v>
      </c>
      <c r="C246" s="158" t="s">
        <v>186</v>
      </c>
      <c r="D246" s="158" t="s">
        <v>184</v>
      </c>
      <c r="E246" s="147" t="s">
        <v>270</v>
      </c>
      <c r="F246" s="265" t="s">
        <v>201</v>
      </c>
      <c r="G246" s="152"/>
      <c r="H246" s="152"/>
    </row>
    <row r="247" spans="1:8" s="4" customFormat="1" ht="27" customHeight="1" hidden="1">
      <c r="A247" s="97" t="s">
        <v>68</v>
      </c>
      <c r="B247" s="149" t="s">
        <v>391</v>
      </c>
      <c r="C247" s="158" t="s">
        <v>186</v>
      </c>
      <c r="D247" s="158" t="s">
        <v>184</v>
      </c>
      <c r="E247" s="147" t="s">
        <v>270</v>
      </c>
      <c r="F247" s="265" t="s">
        <v>67</v>
      </c>
      <c r="G247" s="152">
        <v>3</v>
      </c>
      <c r="H247" s="152">
        <v>3</v>
      </c>
    </row>
    <row r="248" spans="1:8" s="4" customFormat="1" ht="50.25" customHeight="1">
      <c r="A248" s="92" t="s">
        <v>565</v>
      </c>
      <c r="B248" s="78" t="s">
        <v>391</v>
      </c>
      <c r="C248" s="164" t="s">
        <v>186</v>
      </c>
      <c r="D248" s="164" t="s">
        <v>184</v>
      </c>
      <c r="E248" s="118" t="s">
        <v>272</v>
      </c>
      <c r="F248" s="35"/>
      <c r="G248" s="184">
        <f>G249</f>
        <v>1263.8</v>
      </c>
      <c r="H248" s="184">
        <f>H249</f>
        <v>1263.8</v>
      </c>
    </row>
    <row r="249" spans="1:8" s="4" customFormat="1" ht="27" customHeight="1">
      <c r="A249" s="183" t="s">
        <v>122</v>
      </c>
      <c r="B249" s="49" t="s">
        <v>391</v>
      </c>
      <c r="C249" s="35" t="s">
        <v>186</v>
      </c>
      <c r="D249" s="35" t="s">
        <v>184</v>
      </c>
      <c r="E249" s="129" t="s">
        <v>273</v>
      </c>
      <c r="F249" s="51"/>
      <c r="G249" s="131">
        <f>G250+G254+G258</f>
        <v>1263.8</v>
      </c>
      <c r="H249" s="131">
        <f>H250+H254+H258</f>
        <v>1263.8</v>
      </c>
    </row>
    <row r="250" spans="1:8" s="4" customFormat="1" ht="27" customHeight="1">
      <c r="A250" s="183" t="s">
        <v>491</v>
      </c>
      <c r="B250" s="49" t="s">
        <v>391</v>
      </c>
      <c r="C250" s="35" t="s">
        <v>186</v>
      </c>
      <c r="D250" s="35" t="s">
        <v>184</v>
      </c>
      <c r="E250" s="129" t="s">
        <v>274</v>
      </c>
      <c r="F250" s="51"/>
      <c r="G250" s="131">
        <f aca="true" t="shared" si="21" ref="G250:H252">G251</f>
        <v>1263.8</v>
      </c>
      <c r="H250" s="131">
        <f t="shared" si="21"/>
        <v>1263.8</v>
      </c>
    </row>
    <row r="251" spans="1:8" s="4" customFormat="1" ht="27.75" customHeight="1">
      <c r="A251" s="34" t="s">
        <v>90</v>
      </c>
      <c r="B251" s="49" t="s">
        <v>391</v>
      </c>
      <c r="C251" s="35" t="s">
        <v>186</v>
      </c>
      <c r="D251" s="35" t="s">
        <v>184</v>
      </c>
      <c r="E251" s="129" t="s">
        <v>274</v>
      </c>
      <c r="F251" s="51" t="s">
        <v>91</v>
      </c>
      <c r="G251" s="40">
        <f t="shared" si="21"/>
        <v>1263.8</v>
      </c>
      <c r="H251" s="40">
        <f t="shared" si="21"/>
        <v>1263.8</v>
      </c>
    </row>
    <row r="252" spans="1:8" s="4" customFormat="1" ht="27.75" customHeight="1">
      <c r="A252" s="156" t="s">
        <v>92</v>
      </c>
      <c r="B252" s="49" t="s">
        <v>391</v>
      </c>
      <c r="C252" s="35" t="s">
        <v>186</v>
      </c>
      <c r="D252" s="35" t="s">
        <v>184</v>
      </c>
      <c r="E252" s="129" t="s">
        <v>274</v>
      </c>
      <c r="F252" s="51" t="s">
        <v>62</v>
      </c>
      <c r="G252" s="40">
        <f t="shared" si="21"/>
        <v>1263.8</v>
      </c>
      <c r="H252" s="40">
        <f t="shared" si="21"/>
        <v>1263.8</v>
      </c>
    </row>
    <row r="253" spans="1:8" ht="27" customHeight="1" hidden="1">
      <c r="A253" s="95" t="s">
        <v>319</v>
      </c>
      <c r="B253" s="49" t="s">
        <v>391</v>
      </c>
      <c r="C253" s="35" t="s">
        <v>186</v>
      </c>
      <c r="D253" s="35" t="s">
        <v>184</v>
      </c>
      <c r="E253" s="147" t="s">
        <v>274</v>
      </c>
      <c r="F253" s="102" t="s">
        <v>199</v>
      </c>
      <c r="G253" s="41">
        <v>1263.8</v>
      </c>
      <c r="H253" s="41">
        <v>1263.8</v>
      </c>
    </row>
    <row r="254" spans="1:8" s="4" customFormat="1" ht="27" customHeight="1" hidden="1">
      <c r="A254" s="183" t="s">
        <v>492</v>
      </c>
      <c r="B254" s="49" t="s">
        <v>391</v>
      </c>
      <c r="C254" s="35" t="s">
        <v>186</v>
      </c>
      <c r="D254" s="35" t="s">
        <v>184</v>
      </c>
      <c r="E254" s="129" t="s">
        <v>274</v>
      </c>
      <c r="F254" s="26"/>
      <c r="G254" s="40">
        <f aca="true" t="shared" si="22" ref="G254:H256">G255</f>
        <v>0</v>
      </c>
      <c r="H254" s="40">
        <f t="shared" si="22"/>
        <v>0</v>
      </c>
    </row>
    <row r="255" spans="1:8" s="4" customFormat="1" ht="27" customHeight="1" hidden="1">
      <c r="A255" s="34" t="s">
        <v>90</v>
      </c>
      <c r="B255" s="49" t="s">
        <v>391</v>
      </c>
      <c r="C255" s="35" t="s">
        <v>186</v>
      </c>
      <c r="D255" s="35" t="s">
        <v>184</v>
      </c>
      <c r="E255" s="129" t="s">
        <v>274</v>
      </c>
      <c r="F255" s="51" t="s">
        <v>91</v>
      </c>
      <c r="G255" s="40">
        <f t="shared" si="22"/>
        <v>0</v>
      </c>
      <c r="H255" s="40">
        <f t="shared" si="22"/>
        <v>0</v>
      </c>
    </row>
    <row r="256" spans="1:8" s="4" customFormat="1" ht="27" customHeight="1" hidden="1">
      <c r="A256" s="156" t="s">
        <v>92</v>
      </c>
      <c r="B256" s="49" t="s">
        <v>391</v>
      </c>
      <c r="C256" s="35" t="s">
        <v>186</v>
      </c>
      <c r="D256" s="35" t="s">
        <v>184</v>
      </c>
      <c r="E256" s="129" t="s">
        <v>274</v>
      </c>
      <c r="F256" s="51" t="s">
        <v>62</v>
      </c>
      <c r="G256" s="40">
        <f t="shared" si="22"/>
        <v>0</v>
      </c>
      <c r="H256" s="40">
        <f t="shared" si="22"/>
        <v>0</v>
      </c>
    </row>
    <row r="257" spans="1:8" s="4" customFormat="1" ht="27" customHeight="1" hidden="1">
      <c r="A257" s="95" t="s">
        <v>319</v>
      </c>
      <c r="B257" s="49" t="s">
        <v>391</v>
      </c>
      <c r="C257" s="35" t="s">
        <v>186</v>
      </c>
      <c r="D257" s="35" t="s">
        <v>184</v>
      </c>
      <c r="E257" s="129" t="s">
        <v>274</v>
      </c>
      <c r="F257" s="102" t="s">
        <v>199</v>
      </c>
      <c r="G257" s="40">
        <v>0</v>
      </c>
      <c r="H257" s="40">
        <v>0</v>
      </c>
    </row>
    <row r="258" spans="1:8" s="18" customFormat="1" ht="24" customHeight="1" hidden="1">
      <c r="A258" s="183" t="s">
        <v>288</v>
      </c>
      <c r="B258" s="49" t="s">
        <v>391</v>
      </c>
      <c r="C258" s="25" t="s">
        <v>186</v>
      </c>
      <c r="D258" s="25" t="s">
        <v>184</v>
      </c>
      <c r="E258" s="129" t="s">
        <v>274</v>
      </c>
      <c r="F258" s="51"/>
      <c r="G258" s="148">
        <f aca="true" t="shared" si="23" ref="G258:H260">G259</f>
        <v>0</v>
      </c>
      <c r="H258" s="148">
        <f t="shared" si="23"/>
        <v>0</v>
      </c>
    </row>
    <row r="259" spans="1:8" s="4" customFormat="1" ht="27.75" customHeight="1" hidden="1">
      <c r="A259" s="34" t="s">
        <v>90</v>
      </c>
      <c r="B259" s="49" t="s">
        <v>391</v>
      </c>
      <c r="C259" s="25" t="s">
        <v>186</v>
      </c>
      <c r="D259" s="25" t="s">
        <v>184</v>
      </c>
      <c r="E259" s="129" t="s">
        <v>274</v>
      </c>
      <c r="F259" s="51" t="s">
        <v>91</v>
      </c>
      <c r="G259" s="40">
        <f t="shared" si="23"/>
        <v>0</v>
      </c>
      <c r="H259" s="40">
        <f t="shared" si="23"/>
        <v>0</v>
      </c>
    </row>
    <row r="260" spans="1:8" s="4" customFormat="1" ht="27.75" customHeight="1" hidden="1">
      <c r="A260" s="156" t="s">
        <v>92</v>
      </c>
      <c r="B260" s="49" t="s">
        <v>391</v>
      </c>
      <c r="C260" s="25" t="s">
        <v>186</v>
      </c>
      <c r="D260" s="25" t="s">
        <v>184</v>
      </c>
      <c r="E260" s="129" t="s">
        <v>274</v>
      </c>
      <c r="F260" s="51" t="s">
        <v>62</v>
      </c>
      <c r="G260" s="40">
        <f t="shared" si="23"/>
        <v>0</v>
      </c>
      <c r="H260" s="40">
        <f t="shared" si="23"/>
        <v>0</v>
      </c>
    </row>
    <row r="261" spans="1:8" ht="27" customHeight="1" hidden="1">
      <c r="A261" s="95" t="s">
        <v>319</v>
      </c>
      <c r="B261" s="83" t="s">
        <v>391</v>
      </c>
      <c r="C261" s="94" t="s">
        <v>186</v>
      </c>
      <c r="D261" s="94" t="s">
        <v>184</v>
      </c>
      <c r="E261" s="129" t="s">
        <v>274</v>
      </c>
      <c r="F261" s="102" t="s">
        <v>199</v>
      </c>
      <c r="G261" s="41"/>
      <c r="H261" s="41"/>
    </row>
    <row r="262" spans="1:8" s="18" customFormat="1" ht="31.5" customHeight="1" hidden="1">
      <c r="A262" s="92"/>
      <c r="B262" s="78"/>
      <c r="C262" s="69"/>
      <c r="D262" s="69"/>
      <c r="E262" s="118"/>
      <c r="F262" s="110"/>
      <c r="G262" s="157"/>
      <c r="H262" s="157"/>
    </row>
    <row r="263" spans="1:8" s="18" customFormat="1" ht="23.25" customHeight="1" hidden="1">
      <c r="A263" s="57"/>
      <c r="B263" s="55"/>
      <c r="C263" s="56"/>
      <c r="D263" s="56"/>
      <c r="E263" s="73"/>
      <c r="F263" s="88"/>
      <c r="G263" s="148"/>
      <c r="H263" s="148"/>
    </row>
    <row r="264" spans="1:8" s="4" customFormat="1" ht="27.75" customHeight="1" hidden="1">
      <c r="A264" s="34"/>
      <c r="B264" s="49"/>
      <c r="C264" s="25"/>
      <c r="D264" s="25"/>
      <c r="E264" s="61"/>
      <c r="F264" s="51"/>
      <c r="G264" s="40"/>
      <c r="H264" s="40"/>
    </row>
    <row r="265" spans="1:8" s="4" customFormat="1" ht="27.75" customHeight="1" hidden="1">
      <c r="A265" s="156"/>
      <c r="B265" s="49"/>
      <c r="C265" s="25"/>
      <c r="D265" s="25"/>
      <c r="E265" s="61"/>
      <c r="F265" s="51"/>
      <c r="G265" s="40"/>
      <c r="H265" s="40"/>
    </row>
    <row r="266" spans="1:8" ht="27" customHeight="1" hidden="1">
      <c r="A266" s="95"/>
      <c r="B266" s="83"/>
      <c r="C266" s="94"/>
      <c r="D266" s="94"/>
      <c r="E266" s="85"/>
      <c r="F266" s="102"/>
      <c r="G266" s="41"/>
      <c r="H266" s="41"/>
    </row>
    <row r="267" spans="1:8" s="4" customFormat="1" ht="27" customHeight="1" hidden="1">
      <c r="A267" s="34"/>
      <c r="B267" s="49"/>
      <c r="C267" s="25"/>
      <c r="D267" s="25"/>
      <c r="E267" s="61"/>
      <c r="F267" s="26"/>
      <c r="G267" s="40"/>
      <c r="H267" s="40"/>
    </row>
    <row r="268" spans="1:8" s="4" customFormat="1" ht="27" customHeight="1" hidden="1">
      <c r="A268" s="156"/>
      <c r="B268" s="49"/>
      <c r="C268" s="25"/>
      <c r="D268" s="25"/>
      <c r="E268" s="61"/>
      <c r="F268" s="26"/>
      <c r="G268" s="40"/>
      <c r="H268" s="40"/>
    </row>
    <row r="269" spans="1:8" s="4" customFormat="1" ht="27" customHeight="1" hidden="1">
      <c r="A269" s="95"/>
      <c r="B269" s="83"/>
      <c r="C269" s="94"/>
      <c r="D269" s="94"/>
      <c r="E269" s="85"/>
      <c r="F269" s="102"/>
      <c r="G269" s="40"/>
      <c r="H269" s="40"/>
    </row>
    <row r="270" spans="1:8" s="155" customFormat="1" ht="15" customHeight="1">
      <c r="A270" s="170" t="s">
        <v>211</v>
      </c>
      <c r="B270" s="48" t="s">
        <v>391</v>
      </c>
      <c r="C270" s="32" t="s">
        <v>187</v>
      </c>
      <c r="D270" s="32"/>
      <c r="E270" s="61"/>
      <c r="F270" s="175"/>
      <c r="G270" s="176">
        <f>G271</f>
        <v>5042.7</v>
      </c>
      <c r="H270" s="176">
        <f>H271</f>
        <v>5042.7</v>
      </c>
    </row>
    <row r="271" spans="1:8" s="17" customFormat="1" ht="15" customHeight="1">
      <c r="A271" s="22" t="s">
        <v>212</v>
      </c>
      <c r="B271" s="48" t="s">
        <v>391</v>
      </c>
      <c r="C271" s="44" t="s">
        <v>187</v>
      </c>
      <c r="D271" s="44" t="s">
        <v>181</v>
      </c>
      <c r="E271" s="86"/>
      <c r="F271" s="100"/>
      <c r="G271" s="46">
        <f>G272+G311</f>
        <v>5042.7</v>
      </c>
      <c r="H271" s="46">
        <f>H272+H311</f>
        <v>5042.7</v>
      </c>
    </row>
    <row r="272" spans="1:8" s="5" customFormat="1" ht="26.25" customHeight="1">
      <c r="A272" s="92" t="s">
        <v>566</v>
      </c>
      <c r="B272" s="78" t="s">
        <v>391</v>
      </c>
      <c r="C272" s="69" t="s">
        <v>187</v>
      </c>
      <c r="D272" s="69" t="s">
        <v>181</v>
      </c>
      <c r="E272" s="79" t="s">
        <v>73</v>
      </c>
      <c r="F272" s="103"/>
      <c r="G272" s="106">
        <f>G273+G292+G305</f>
        <v>5042.7</v>
      </c>
      <c r="H272" s="106">
        <f>H273+H292+H305</f>
        <v>5042.7</v>
      </c>
    </row>
    <row r="273" spans="1:8" s="5" customFormat="1" ht="19.5" customHeight="1">
      <c r="A273" s="267" t="s">
        <v>275</v>
      </c>
      <c r="B273" s="55" t="s">
        <v>391</v>
      </c>
      <c r="C273" s="56" t="s">
        <v>187</v>
      </c>
      <c r="D273" s="56" t="s">
        <v>181</v>
      </c>
      <c r="E273" s="58" t="s">
        <v>276</v>
      </c>
      <c r="F273" s="60"/>
      <c r="G273" s="59">
        <f>G275+G281</f>
        <v>3095.7</v>
      </c>
      <c r="H273" s="59">
        <f>H275+H281</f>
        <v>3095.7</v>
      </c>
    </row>
    <row r="274" spans="1:8" ht="19.5" customHeight="1">
      <c r="A274" s="34"/>
      <c r="B274" s="49"/>
      <c r="C274" s="25"/>
      <c r="D274" s="25"/>
      <c r="E274" s="61"/>
      <c r="F274" s="26"/>
      <c r="G274" s="40"/>
      <c r="H274" s="40"/>
    </row>
    <row r="275" spans="1:8" s="18" customFormat="1" ht="16.5" customHeight="1">
      <c r="A275" s="57" t="s">
        <v>353</v>
      </c>
      <c r="B275" s="49" t="s">
        <v>391</v>
      </c>
      <c r="C275" s="56" t="s">
        <v>187</v>
      </c>
      <c r="D275" s="56" t="s">
        <v>181</v>
      </c>
      <c r="E275" s="73" t="s">
        <v>277</v>
      </c>
      <c r="F275" s="88"/>
      <c r="G275" s="148">
        <f>G276</f>
        <v>2572.7</v>
      </c>
      <c r="H275" s="148">
        <f>H276</f>
        <v>2572.7</v>
      </c>
    </row>
    <row r="276" spans="1:8" s="4" customFormat="1" ht="42" customHeight="1">
      <c r="A276" s="81" t="s">
        <v>86</v>
      </c>
      <c r="B276" s="49" t="s">
        <v>391</v>
      </c>
      <c r="C276" s="35" t="s">
        <v>187</v>
      </c>
      <c r="D276" s="35" t="s">
        <v>181</v>
      </c>
      <c r="E276" s="129" t="s">
        <v>277</v>
      </c>
      <c r="F276" s="26" t="s">
        <v>392</v>
      </c>
      <c r="G276" s="40">
        <f>G277</f>
        <v>2572.7</v>
      </c>
      <c r="H276" s="40">
        <f>H277</f>
        <v>2572.7</v>
      </c>
    </row>
    <row r="277" spans="1:8" s="4" customFormat="1" ht="16.5" customHeight="1">
      <c r="A277" s="27" t="s">
        <v>131</v>
      </c>
      <c r="B277" s="49" t="s">
        <v>391</v>
      </c>
      <c r="C277" s="25" t="s">
        <v>187</v>
      </c>
      <c r="D277" s="25" t="s">
        <v>181</v>
      </c>
      <c r="E277" s="129" t="s">
        <v>277</v>
      </c>
      <c r="F277" s="51" t="s">
        <v>239</v>
      </c>
      <c r="G277" s="40">
        <f>G278+G279+G280</f>
        <v>2572.7</v>
      </c>
      <c r="H277" s="40">
        <f>H278+H279+H280</f>
        <v>2572.7</v>
      </c>
    </row>
    <row r="278" spans="1:8" ht="15.75" hidden="1">
      <c r="A278" s="95" t="s">
        <v>112</v>
      </c>
      <c r="B278" s="83" t="s">
        <v>391</v>
      </c>
      <c r="C278" s="94" t="s">
        <v>187</v>
      </c>
      <c r="D278" s="94" t="s">
        <v>181</v>
      </c>
      <c r="E278" s="147" t="s">
        <v>277</v>
      </c>
      <c r="F278" s="94" t="s">
        <v>213</v>
      </c>
      <c r="G278" s="41">
        <v>2018.5</v>
      </c>
      <c r="H278" s="41">
        <v>2018.5</v>
      </c>
    </row>
    <row r="279" spans="1:8" ht="28.5" customHeight="1" hidden="1">
      <c r="A279" s="95" t="s">
        <v>113</v>
      </c>
      <c r="B279" s="83" t="s">
        <v>391</v>
      </c>
      <c r="C279" s="94" t="s">
        <v>187</v>
      </c>
      <c r="D279" s="94" t="s">
        <v>181</v>
      </c>
      <c r="E279" s="147" t="s">
        <v>277</v>
      </c>
      <c r="F279" s="94" t="s">
        <v>214</v>
      </c>
      <c r="G279" s="41"/>
      <c r="H279" s="41"/>
    </row>
    <row r="280" spans="1:8" ht="28.5" customHeight="1" hidden="1">
      <c r="A280" s="95" t="s">
        <v>114</v>
      </c>
      <c r="B280" s="83" t="s">
        <v>391</v>
      </c>
      <c r="C280" s="94" t="s">
        <v>187</v>
      </c>
      <c r="D280" s="94" t="s">
        <v>181</v>
      </c>
      <c r="E280" s="147" t="s">
        <v>277</v>
      </c>
      <c r="F280" s="94" t="s">
        <v>54</v>
      </c>
      <c r="G280" s="41">
        <v>554.2</v>
      </c>
      <c r="H280" s="41">
        <v>554.2</v>
      </c>
    </row>
    <row r="281" spans="1:8" s="4" customFormat="1" ht="25.5">
      <c r="A281" s="27" t="s">
        <v>354</v>
      </c>
      <c r="B281" s="49" t="s">
        <v>391</v>
      </c>
      <c r="C281" s="25" t="s">
        <v>187</v>
      </c>
      <c r="D281" s="25" t="s">
        <v>181</v>
      </c>
      <c r="E281" s="61" t="s">
        <v>278</v>
      </c>
      <c r="F281" s="25"/>
      <c r="G281" s="40">
        <f>G282+G287</f>
        <v>523</v>
      </c>
      <c r="H281" s="40">
        <f>H282+H287</f>
        <v>523</v>
      </c>
    </row>
    <row r="282" spans="1:8" s="4" customFormat="1" ht="29.25" customHeight="1">
      <c r="A282" s="34" t="s">
        <v>90</v>
      </c>
      <c r="B282" s="49" t="s">
        <v>391</v>
      </c>
      <c r="C282" s="25" t="s">
        <v>187</v>
      </c>
      <c r="D282" s="25" t="s">
        <v>181</v>
      </c>
      <c r="E282" s="61" t="s">
        <v>278</v>
      </c>
      <c r="F282" s="25" t="s">
        <v>91</v>
      </c>
      <c r="G282" s="40">
        <f>G283</f>
        <v>513</v>
      </c>
      <c r="H282" s="40">
        <f>H283</f>
        <v>513</v>
      </c>
    </row>
    <row r="283" spans="1:8" s="4" customFormat="1" ht="29.25" customHeight="1">
      <c r="A283" s="156" t="s">
        <v>92</v>
      </c>
      <c r="B283" s="49" t="s">
        <v>391</v>
      </c>
      <c r="C283" s="25" t="s">
        <v>187</v>
      </c>
      <c r="D283" s="25" t="s">
        <v>181</v>
      </c>
      <c r="E283" s="61" t="s">
        <v>278</v>
      </c>
      <c r="F283" s="25" t="s">
        <v>62</v>
      </c>
      <c r="G283" s="40">
        <f>G284+G285+G286</f>
        <v>513</v>
      </c>
      <c r="H283" s="40">
        <f>H284+H285+H286</f>
        <v>513</v>
      </c>
    </row>
    <row r="284" spans="1:8" ht="25.5" hidden="1">
      <c r="A284" s="95" t="s">
        <v>197</v>
      </c>
      <c r="B284" s="83" t="s">
        <v>391</v>
      </c>
      <c r="C284" s="94" t="s">
        <v>187</v>
      </c>
      <c r="D284" s="94" t="s">
        <v>181</v>
      </c>
      <c r="E284" s="151" t="s">
        <v>278</v>
      </c>
      <c r="F284" s="94" t="s">
        <v>198</v>
      </c>
      <c r="G284" s="65"/>
      <c r="H284" s="65"/>
    </row>
    <row r="285" spans="1:8" ht="27" customHeight="1" hidden="1">
      <c r="A285" s="95" t="s">
        <v>319</v>
      </c>
      <c r="B285" s="83" t="s">
        <v>391</v>
      </c>
      <c r="C285" s="94" t="s">
        <v>187</v>
      </c>
      <c r="D285" s="94" t="s">
        <v>181</v>
      </c>
      <c r="E285" s="151" t="s">
        <v>278</v>
      </c>
      <c r="F285" s="94" t="s">
        <v>199</v>
      </c>
      <c r="G285" s="65">
        <v>13</v>
      </c>
      <c r="H285" s="65">
        <v>13</v>
      </c>
    </row>
    <row r="286" spans="1:8" ht="27" customHeight="1" hidden="1">
      <c r="A286" s="95" t="s">
        <v>528</v>
      </c>
      <c r="B286" s="83" t="s">
        <v>391</v>
      </c>
      <c r="C286" s="94" t="s">
        <v>187</v>
      </c>
      <c r="D286" s="94" t="s">
        <v>181</v>
      </c>
      <c r="E286" s="151" t="s">
        <v>278</v>
      </c>
      <c r="F286" s="94" t="s">
        <v>529</v>
      </c>
      <c r="G286" s="65">
        <v>500</v>
      </c>
      <c r="H286" s="65">
        <v>500</v>
      </c>
    </row>
    <row r="287" spans="1:8" s="4" customFormat="1" ht="16.5" customHeight="1">
      <c r="A287" s="27" t="s">
        <v>2</v>
      </c>
      <c r="B287" s="49" t="s">
        <v>391</v>
      </c>
      <c r="C287" s="25" t="s">
        <v>187</v>
      </c>
      <c r="D287" s="25" t="s">
        <v>181</v>
      </c>
      <c r="E287" s="61" t="s">
        <v>278</v>
      </c>
      <c r="F287" s="25" t="s">
        <v>93</v>
      </c>
      <c r="G287" s="67">
        <f>G288+G290</f>
        <v>10</v>
      </c>
      <c r="H287" s="67">
        <f>H288+H290</f>
        <v>10</v>
      </c>
    </row>
    <row r="288" spans="1:8" s="4" customFormat="1" ht="16.5" customHeight="1">
      <c r="A288" s="27"/>
      <c r="B288" s="49" t="s">
        <v>391</v>
      </c>
      <c r="C288" s="25" t="s">
        <v>187</v>
      </c>
      <c r="D288" s="25" t="s">
        <v>181</v>
      </c>
      <c r="E288" s="61" t="s">
        <v>278</v>
      </c>
      <c r="F288" s="25" t="s">
        <v>95</v>
      </c>
      <c r="G288" s="67">
        <f>G289</f>
        <v>5</v>
      </c>
      <c r="H288" s="67">
        <f>H289</f>
        <v>5</v>
      </c>
    </row>
    <row r="289" spans="1:8" ht="16.5" customHeight="1" hidden="1">
      <c r="A289" s="196"/>
      <c r="B289" s="83" t="s">
        <v>391</v>
      </c>
      <c r="C289" s="94" t="s">
        <v>187</v>
      </c>
      <c r="D289" s="94" t="s">
        <v>181</v>
      </c>
      <c r="E289" s="151" t="s">
        <v>278</v>
      </c>
      <c r="F289" s="94" t="s">
        <v>134</v>
      </c>
      <c r="G289" s="65">
        <v>5</v>
      </c>
      <c r="H289" s="65">
        <v>5</v>
      </c>
    </row>
    <row r="290" spans="1:8" s="4" customFormat="1" ht="18" customHeight="1">
      <c r="A290" s="27" t="s">
        <v>66</v>
      </c>
      <c r="B290" s="49" t="s">
        <v>391</v>
      </c>
      <c r="C290" s="25" t="s">
        <v>187</v>
      </c>
      <c r="D290" s="25" t="s">
        <v>181</v>
      </c>
      <c r="E290" s="61" t="s">
        <v>278</v>
      </c>
      <c r="F290" s="25" t="s">
        <v>65</v>
      </c>
      <c r="G290" s="40">
        <f>G291</f>
        <v>5</v>
      </c>
      <c r="H290" s="40">
        <f>H291</f>
        <v>5</v>
      </c>
    </row>
    <row r="291" spans="1:8" ht="17.25" customHeight="1" hidden="1">
      <c r="A291" s="95" t="s">
        <v>200</v>
      </c>
      <c r="B291" s="83" t="s">
        <v>391</v>
      </c>
      <c r="C291" s="94" t="s">
        <v>187</v>
      </c>
      <c r="D291" s="94" t="s">
        <v>181</v>
      </c>
      <c r="E291" s="151" t="s">
        <v>278</v>
      </c>
      <c r="F291" s="94" t="s">
        <v>67</v>
      </c>
      <c r="G291" s="41">
        <v>5</v>
      </c>
      <c r="H291" s="41">
        <v>5</v>
      </c>
    </row>
    <row r="292" spans="1:8" s="18" customFormat="1" ht="41.25" customHeight="1">
      <c r="A292" s="57" t="s">
        <v>355</v>
      </c>
      <c r="B292" s="55" t="s">
        <v>391</v>
      </c>
      <c r="C292" s="56" t="s">
        <v>187</v>
      </c>
      <c r="D292" s="56" t="s">
        <v>181</v>
      </c>
      <c r="E292" s="73" t="s">
        <v>279</v>
      </c>
      <c r="F292" s="88"/>
      <c r="G292" s="148">
        <f>G293+G299</f>
        <v>1203.2</v>
      </c>
      <c r="H292" s="148">
        <f>H293+H299</f>
        <v>1203.2</v>
      </c>
    </row>
    <row r="293" spans="1:8" s="18" customFormat="1" ht="15.75">
      <c r="A293" s="34" t="s">
        <v>356</v>
      </c>
      <c r="B293" s="49" t="s">
        <v>391</v>
      </c>
      <c r="C293" s="35" t="s">
        <v>187</v>
      </c>
      <c r="D293" s="35" t="s">
        <v>181</v>
      </c>
      <c r="E293" s="129" t="s">
        <v>280</v>
      </c>
      <c r="F293" s="51"/>
      <c r="G293" s="131">
        <f>G294</f>
        <v>1178.2</v>
      </c>
      <c r="H293" s="131">
        <f>H294</f>
        <v>1178.2</v>
      </c>
    </row>
    <row r="294" spans="1:8" s="18" customFormat="1" ht="43.5" customHeight="1">
      <c r="A294" s="166" t="s">
        <v>86</v>
      </c>
      <c r="B294" s="55" t="s">
        <v>391</v>
      </c>
      <c r="C294" s="56" t="s">
        <v>187</v>
      </c>
      <c r="D294" s="56" t="s">
        <v>181</v>
      </c>
      <c r="E294" s="73" t="s">
        <v>280</v>
      </c>
      <c r="F294" s="88" t="s">
        <v>392</v>
      </c>
      <c r="G294" s="148">
        <f>G295</f>
        <v>1178.2</v>
      </c>
      <c r="H294" s="148">
        <f>H295</f>
        <v>1178.2</v>
      </c>
    </row>
    <row r="295" spans="1:8" s="4" customFormat="1" ht="17.25" customHeight="1">
      <c r="A295" s="27" t="s">
        <v>131</v>
      </c>
      <c r="B295" s="49" t="s">
        <v>391</v>
      </c>
      <c r="C295" s="25" t="s">
        <v>187</v>
      </c>
      <c r="D295" s="25" t="s">
        <v>181</v>
      </c>
      <c r="E295" s="129" t="s">
        <v>280</v>
      </c>
      <c r="F295" s="51" t="s">
        <v>239</v>
      </c>
      <c r="G295" s="40">
        <f>G296+G297+G298</f>
        <v>1178.2</v>
      </c>
      <c r="H295" s="40">
        <f>H296+H297+H298</f>
        <v>1178.2</v>
      </c>
    </row>
    <row r="296" spans="1:8" ht="15.75" hidden="1">
      <c r="A296" s="95" t="s">
        <v>112</v>
      </c>
      <c r="B296" s="83" t="s">
        <v>391</v>
      </c>
      <c r="C296" s="94" t="s">
        <v>187</v>
      </c>
      <c r="D296" s="94" t="s">
        <v>181</v>
      </c>
      <c r="E296" s="147" t="s">
        <v>280</v>
      </c>
      <c r="F296" s="94" t="s">
        <v>213</v>
      </c>
      <c r="G296" s="41">
        <v>924</v>
      </c>
      <c r="H296" s="41">
        <v>924</v>
      </c>
    </row>
    <row r="297" spans="1:8" ht="27.75" customHeight="1" hidden="1">
      <c r="A297" s="95" t="s">
        <v>113</v>
      </c>
      <c r="B297" s="83" t="s">
        <v>391</v>
      </c>
      <c r="C297" s="94" t="s">
        <v>187</v>
      </c>
      <c r="D297" s="94" t="s">
        <v>181</v>
      </c>
      <c r="E297" s="147" t="s">
        <v>280</v>
      </c>
      <c r="F297" s="94" t="s">
        <v>214</v>
      </c>
      <c r="G297" s="41"/>
      <c r="H297" s="41"/>
    </row>
    <row r="298" spans="1:8" ht="27.75" customHeight="1" hidden="1">
      <c r="A298" s="95" t="s">
        <v>114</v>
      </c>
      <c r="B298" s="83" t="s">
        <v>391</v>
      </c>
      <c r="C298" s="94" t="s">
        <v>187</v>
      </c>
      <c r="D298" s="94" t="s">
        <v>181</v>
      </c>
      <c r="E298" s="147" t="s">
        <v>280</v>
      </c>
      <c r="F298" s="94" t="s">
        <v>54</v>
      </c>
      <c r="G298" s="41">
        <v>254.2</v>
      </c>
      <c r="H298" s="41">
        <v>254.2</v>
      </c>
    </row>
    <row r="299" spans="1:8" s="4" customFormat="1" ht="25.5">
      <c r="A299" s="27" t="s">
        <v>357</v>
      </c>
      <c r="B299" s="49" t="s">
        <v>391</v>
      </c>
      <c r="C299" s="25" t="s">
        <v>187</v>
      </c>
      <c r="D299" s="25" t="s">
        <v>181</v>
      </c>
      <c r="E299" s="61" t="s">
        <v>281</v>
      </c>
      <c r="F299" s="25"/>
      <c r="G299" s="40">
        <f>G300</f>
        <v>25</v>
      </c>
      <c r="H299" s="40">
        <f>H300</f>
        <v>25</v>
      </c>
    </row>
    <row r="300" spans="1:8" s="4" customFormat="1" ht="27.75" customHeight="1">
      <c r="A300" s="34" t="s">
        <v>90</v>
      </c>
      <c r="B300" s="49" t="s">
        <v>391</v>
      </c>
      <c r="C300" s="25" t="s">
        <v>187</v>
      </c>
      <c r="D300" s="25" t="s">
        <v>181</v>
      </c>
      <c r="E300" s="61" t="s">
        <v>281</v>
      </c>
      <c r="F300" s="25" t="s">
        <v>91</v>
      </c>
      <c r="G300" s="40">
        <f>G301</f>
        <v>25</v>
      </c>
      <c r="H300" s="40">
        <f>H301</f>
        <v>25</v>
      </c>
    </row>
    <row r="301" spans="1:8" s="4" customFormat="1" ht="27.75" customHeight="1">
      <c r="A301" s="156" t="s">
        <v>92</v>
      </c>
      <c r="B301" s="49" t="s">
        <v>391</v>
      </c>
      <c r="C301" s="25" t="s">
        <v>187</v>
      </c>
      <c r="D301" s="25" t="s">
        <v>181</v>
      </c>
      <c r="E301" s="61" t="s">
        <v>281</v>
      </c>
      <c r="F301" s="25" t="s">
        <v>62</v>
      </c>
      <c r="G301" s="40">
        <f>G302+G303+G304</f>
        <v>25</v>
      </c>
      <c r="H301" s="40">
        <f>H302+H303+H304</f>
        <v>25</v>
      </c>
    </row>
    <row r="302" spans="1:8" ht="25.5" hidden="1">
      <c r="A302" s="95" t="s">
        <v>197</v>
      </c>
      <c r="B302" s="83" t="s">
        <v>391</v>
      </c>
      <c r="C302" s="94" t="s">
        <v>187</v>
      </c>
      <c r="D302" s="94" t="s">
        <v>181</v>
      </c>
      <c r="E302" s="151" t="s">
        <v>281</v>
      </c>
      <c r="F302" s="94" t="s">
        <v>198</v>
      </c>
      <c r="G302" s="41"/>
      <c r="H302" s="41"/>
    </row>
    <row r="303" spans="2:8" ht="26.25" customHeight="1" hidden="1">
      <c r="B303" s="83" t="s">
        <v>391</v>
      </c>
      <c r="C303" s="94" t="s">
        <v>187</v>
      </c>
      <c r="D303" s="94" t="s">
        <v>181</v>
      </c>
      <c r="E303" s="151" t="s">
        <v>281</v>
      </c>
      <c r="F303" s="94" t="s">
        <v>199</v>
      </c>
      <c r="G303" s="41"/>
      <c r="H303" s="41"/>
    </row>
    <row r="304" spans="1:8" ht="26.25" customHeight="1" hidden="1">
      <c r="A304" s="95" t="s">
        <v>528</v>
      </c>
      <c r="B304" s="83" t="s">
        <v>391</v>
      </c>
      <c r="C304" s="94" t="s">
        <v>187</v>
      </c>
      <c r="D304" s="94" t="s">
        <v>181</v>
      </c>
      <c r="E304" s="151" t="s">
        <v>281</v>
      </c>
      <c r="F304" s="94" t="s">
        <v>529</v>
      </c>
      <c r="G304" s="41">
        <v>25</v>
      </c>
      <c r="H304" s="41">
        <v>25</v>
      </c>
    </row>
    <row r="305" spans="1:8" s="18" customFormat="1" ht="26.25">
      <c r="A305" s="57" t="s">
        <v>359</v>
      </c>
      <c r="B305" s="55" t="s">
        <v>391</v>
      </c>
      <c r="C305" s="56" t="s">
        <v>187</v>
      </c>
      <c r="D305" s="56" t="s">
        <v>181</v>
      </c>
      <c r="E305" s="73" t="s">
        <v>282</v>
      </c>
      <c r="F305" s="56"/>
      <c r="G305" s="148">
        <f>G306</f>
        <v>743.8</v>
      </c>
      <c r="H305" s="148">
        <f>H306</f>
        <v>743.8</v>
      </c>
    </row>
    <row r="306" spans="1:8" s="4" customFormat="1" ht="27.75" customHeight="1">
      <c r="A306" s="81" t="s">
        <v>86</v>
      </c>
      <c r="B306" s="49" t="s">
        <v>391</v>
      </c>
      <c r="C306" s="25" t="s">
        <v>187</v>
      </c>
      <c r="D306" s="25" t="s">
        <v>181</v>
      </c>
      <c r="E306" s="61" t="s">
        <v>282</v>
      </c>
      <c r="F306" s="25" t="s">
        <v>392</v>
      </c>
      <c r="G306" s="40">
        <f>G307</f>
        <v>743.8</v>
      </c>
      <c r="H306" s="40">
        <f>H307</f>
        <v>743.8</v>
      </c>
    </row>
    <row r="307" spans="1:8" s="4" customFormat="1" ht="18" customHeight="1">
      <c r="A307" s="27" t="s">
        <v>131</v>
      </c>
      <c r="B307" s="49" t="s">
        <v>391</v>
      </c>
      <c r="C307" s="25" t="s">
        <v>187</v>
      </c>
      <c r="D307" s="25" t="s">
        <v>181</v>
      </c>
      <c r="E307" s="61" t="s">
        <v>282</v>
      </c>
      <c r="F307" s="51" t="s">
        <v>239</v>
      </c>
      <c r="G307" s="40">
        <f>G308+G309+G310</f>
        <v>743.8</v>
      </c>
      <c r="H307" s="40">
        <f>H308+H309+H310</f>
        <v>743.8</v>
      </c>
    </row>
    <row r="308" spans="1:8" ht="18" customHeight="1" hidden="1">
      <c r="A308" s="95" t="s">
        <v>112</v>
      </c>
      <c r="B308" s="83" t="s">
        <v>391</v>
      </c>
      <c r="C308" s="94" t="s">
        <v>187</v>
      </c>
      <c r="D308" s="94" t="s">
        <v>181</v>
      </c>
      <c r="E308" s="151" t="s">
        <v>282</v>
      </c>
      <c r="F308" s="94" t="s">
        <v>213</v>
      </c>
      <c r="G308" s="41">
        <v>583</v>
      </c>
      <c r="H308" s="41">
        <v>583</v>
      </c>
    </row>
    <row r="309" spans="1:8" ht="29.25" customHeight="1" hidden="1">
      <c r="A309" s="95" t="s">
        <v>320</v>
      </c>
      <c r="B309" s="83" t="s">
        <v>391</v>
      </c>
      <c r="C309" s="94" t="s">
        <v>187</v>
      </c>
      <c r="D309" s="94" t="s">
        <v>181</v>
      </c>
      <c r="E309" s="151" t="s">
        <v>282</v>
      </c>
      <c r="F309" s="94" t="s">
        <v>214</v>
      </c>
      <c r="G309" s="41"/>
      <c r="H309" s="41"/>
    </row>
    <row r="310" spans="1:8" ht="29.25" customHeight="1" hidden="1">
      <c r="A310" s="95" t="s">
        <v>114</v>
      </c>
      <c r="B310" s="83" t="s">
        <v>391</v>
      </c>
      <c r="C310" s="94" t="s">
        <v>187</v>
      </c>
      <c r="D310" s="94" t="s">
        <v>181</v>
      </c>
      <c r="E310" s="151" t="s">
        <v>282</v>
      </c>
      <c r="F310" s="94" t="s">
        <v>54</v>
      </c>
      <c r="G310" s="41">
        <v>160.8</v>
      </c>
      <c r="H310" s="41">
        <v>160.8</v>
      </c>
    </row>
    <row r="311" spans="1:8" s="4" customFormat="1" ht="29.25" customHeight="1" hidden="1">
      <c r="A311" s="120" t="s">
        <v>71</v>
      </c>
      <c r="B311" s="78" t="s">
        <v>391</v>
      </c>
      <c r="C311" s="69" t="s">
        <v>187</v>
      </c>
      <c r="D311" s="69" t="s">
        <v>181</v>
      </c>
      <c r="E311" s="118" t="s">
        <v>31</v>
      </c>
      <c r="F311" s="25"/>
      <c r="G311" s="40">
        <f aca="true" t="shared" si="24" ref="G311:H314">G312</f>
        <v>0</v>
      </c>
      <c r="H311" s="40">
        <f t="shared" si="24"/>
        <v>0</v>
      </c>
    </row>
    <row r="312" spans="1:8" s="4" customFormat="1" ht="29.25" customHeight="1" hidden="1">
      <c r="A312" s="271" t="s">
        <v>130</v>
      </c>
      <c r="B312" s="272" t="s">
        <v>289</v>
      </c>
      <c r="C312" s="273" t="s">
        <v>215</v>
      </c>
      <c r="D312" s="273" t="s">
        <v>181</v>
      </c>
      <c r="E312" s="31" t="s">
        <v>290</v>
      </c>
      <c r="F312" s="25"/>
      <c r="G312" s="40">
        <f t="shared" si="24"/>
        <v>0</v>
      </c>
      <c r="H312" s="40">
        <f t="shared" si="24"/>
        <v>0</v>
      </c>
    </row>
    <row r="313" spans="1:8" s="4" customFormat="1" ht="29.25" customHeight="1" hidden="1">
      <c r="A313" s="34" t="s">
        <v>90</v>
      </c>
      <c r="B313" s="272" t="s">
        <v>289</v>
      </c>
      <c r="C313" s="273" t="s">
        <v>187</v>
      </c>
      <c r="D313" s="273" t="s">
        <v>181</v>
      </c>
      <c r="E313" s="31" t="s">
        <v>290</v>
      </c>
      <c r="F313" s="25" t="s">
        <v>91</v>
      </c>
      <c r="G313" s="40">
        <f t="shared" si="24"/>
        <v>0</v>
      </c>
      <c r="H313" s="40">
        <f t="shared" si="24"/>
        <v>0</v>
      </c>
    </row>
    <row r="314" spans="1:8" s="4" customFormat="1" ht="29.25" customHeight="1" hidden="1">
      <c r="A314" s="156" t="s">
        <v>92</v>
      </c>
      <c r="B314" s="272" t="s">
        <v>289</v>
      </c>
      <c r="C314" s="273" t="s">
        <v>187</v>
      </c>
      <c r="D314" s="273" t="s">
        <v>181</v>
      </c>
      <c r="E314" s="31" t="s">
        <v>290</v>
      </c>
      <c r="F314" s="25" t="s">
        <v>62</v>
      </c>
      <c r="G314" s="40">
        <f t="shared" si="24"/>
        <v>0</v>
      </c>
      <c r="H314" s="40">
        <f t="shared" si="24"/>
        <v>0</v>
      </c>
    </row>
    <row r="315" spans="1:8" s="4" customFormat="1" ht="29.25" customHeight="1" hidden="1">
      <c r="A315" s="95" t="s">
        <v>319</v>
      </c>
      <c r="B315" s="274" t="s">
        <v>289</v>
      </c>
      <c r="C315" s="158" t="s">
        <v>187</v>
      </c>
      <c r="D315" s="158" t="s">
        <v>181</v>
      </c>
      <c r="E315" s="151" t="s">
        <v>290</v>
      </c>
      <c r="F315" s="158" t="s">
        <v>199</v>
      </c>
      <c r="G315" s="152"/>
      <c r="H315" s="152"/>
    </row>
    <row r="316" spans="1:8" s="4" customFormat="1" ht="14.25" customHeight="1">
      <c r="A316" s="30" t="s">
        <v>219</v>
      </c>
      <c r="B316" s="48" t="s">
        <v>391</v>
      </c>
      <c r="C316" s="32" t="s">
        <v>220</v>
      </c>
      <c r="D316" s="32"/>
      <c r="E316" s="61"/>
      <c r="F316" s="32"/>
      <c r="G316" s="107">
        <f aca="true" t="shared" si="25" ref="G316:H319">G317</f>
        <v>102</v>
      </c>
      <c r="H316" s="107">
        <f t="shared" si="25"/>
        <v>102</v>
      </c>
    </row>
    <row r="317" spans="1:8" s="108" customFormat="1" ht="12.75" customHeight="1">
      <c r="A317" s="119" t="s">
        <v>221</v>
      </c>
      <c r="B317" s="48" t="s">
        <v>391</v>
      </c>
      <c r="C317" s="44" t="s">
        <v>220</v>
      </c>
      <c r="D317" s="44" t="s">
        <v>181</v>
      </c>
      <c r="E317" s="133"/>
      <c r="F317" s="44"/>
      <c r="G317" s="107">
        <f t="shared" si="25"/>
        <v>102</v>
      </c>
      <c r="H317" s="107">
        <f t="shared" si="25"/>
        <v>102</v>
      </c>
    </row>
    <row r="318" spans="1:8" s="104" customFormat="1" ht="29.25" customHeight="1">
      <c r="A318" s="120" t="s">
        <v>71</v>
      </c>
      <c r="B318" s="78" t="s">
        <v>391</v>
      </c>
      <c r="C318" s="69" t="s">
        <v>220</v>
      </c>
      <c r="D318" s="69" t="s">
        <v>181</v>
      </c>
      <c r="E318" s="118" t="s">
        <v>31</v>
      </c>
      <c r="F318" s="69"/>
      <c r="G318" s="157">
        <f t="shared" si="25"/>
        <v>102</v>
      </c>
      <c r="H318" s="157">
        <f t="shared" si="25"/>
        <v>102</v>
      </c>
    </row>
    <row r="319" spans="1:8" s="18" customFormat="1" ht="15.75" customHeight="1">
      <c r="A319" s="99" t="s">
        <v>222</v>
      </c>
      <c r="B319" s="49" t="s">
        <v>391</v>
      </c>
      <c r="C319" s="56" t="s">
        <v>220</v>
      </c>
      <c r="D319" s="56" t="s">
        <v>181</v>
      </c>
      <c r="E319" s="73" t="s">
        <v>34</v>
      </c>
      <c r="F319" s="56"/>
      <c r="G319" s="148">
        <f t="shared" si="25"/>
        <v>102</v>
      </c>
      <c r="H319" s="148">
        <f t="shared" si="25"/>
        <v>102</v>
      </c>
    </row>
    <row r="320" spans="1:8" s="4" customFormat="1" ht="15.75" customHeight="1">
      <c r="A320" s="121" t="s">
        <v>115</v>
      </c>
      <c r="B320" s="49" t="s">
        <v>391</v>
      </c>
      <c r="C320" s="25" t="s">
        <v>220</v>
      </c>
      <c r="D320" s="25" t="s">
        <v>181</v>
      </c>
      <c r="E320" s="61" t="s">
        <v>34</v>
      </c>
      <c r="F320" s="25" t="s">
        <v>116</v>
      </c>
      <c r="G320" s="40">
        <f>G322</f>
        <v>102</v>
      </c>
      <c r="H320" s="40">
        <f>H322</f>
        <v>102</v>
      </c>
    </row>
    <row r="321" spans="1:8" s="4" customFormat="1" ht="15.75" customHeight="1">
      <c r="A321" s="121" t="s">
        <v>103</v>
      </c>
      <c r="B321" s="49" t="s">
        <v>391</v>
      </c>
      <c r="C321" s="25" t="s">
        <v>220</v>
      </c>
      <c r="D321" s="25" t="s">
        <v>181</v>
      </c>
      <c r="E321" s="61" t="s">
        <v>34</v>
      </c>
      <c r="F321" s="25" t="s">
        <v>391</v>
      </c>
      <c r="G321" s="40">
        <f>G322</f>
        <v>102</v>
      </c>
      <c r="H321" s="40">
        <f>H322</f>
        <v>102</v>
      </c>
    </row>
    <row r="322" spans="1:8" ht="13.5" customHeight="1" hidden="1">
      <c r="A322" s="122" t="s">
        <v>321</v>
      </c>
      <c r="B322" s="49" t="s">
        <v>391</v>
      </c>
      <c r="C322" s="94" t="s">
        <v>220</v>
      </c>
      <c r="D322" s="94" t="s">
        <v>181</v>
      </c>
      <c r="E322" s="85" t="s">
        <v>34</v>
      </c>
      <c r="F322" s="94" t="s">
        <v>223</v>
      </c>
      <c r="G322" s="54">
        <v>102</v>
      </c>
      <c r="H322" s="54">
        <v>102</v>
      </c>
    </row>
    <row r="323" spans="1:8" s="17" customFormat="1" ht="14.25" customHeight="1" hidden="1">
      <c r="A323" s="29" t="s">
        <v>216</v>
      </c>
      <c r="B323" s="48" t="s">
        <v>391</v>
      </c>
      <c r="C323" s="32" t="s">
        <v>218</v>
      </c>
      <c r="D323" s="25"/>
      <c r="E323" s="31"/>
      <c r="F323" s="25"/>
      <c r="G323" s="42">
        <f>G324</f>
        <v>0</v>
      </c>
      <c r="H323" s="42">
        <f>H324</f>
        <v>0</v>
      </c>
    </row>
    <row r="324" spans="1:8" s="17" customFormat="1" ht="14.25" customHeight="1" hidden="1">
      <c r="A324" s="22" t="s">
        <v>217</v>
      </c>
      <c r="B324" s="48" t="s">
        <v>391</v>
      </c>
      <c r="C324" s="44" t="s">
        <v>218</v>
      </c>
      <c r="D324" s="44" t="s">
        <v>182</v>
      </c>
      <c r="E324" s="86"/>
      <c r="F324" s="44"/>
      <c r="G324" s="46">
        <f>G325+G331</f>
        <v>0</v>
      </c>
      <c r="H324" s="46">
        <f>H325+H331</f>
        <v>0</v>
      </c>
    </row>
    <row r="325" spans="1:8" s="17" customFormat="1" ht="55.5" customHeight="1" hidden="1">
      <c r="A325" s="92" t="s">
        <v>283</v>
      </c>
      <c r="B325" s="78" t="s">
        <v>391</v>
      </c>
      <c r="C325" s="69" t="s">
        <v>218</v>
      </c>
      <c r="D325" s="69" t="s">
        <v>182</v>
      </c>
      <c r="E325" s="79" t="s">
        <v>76</v>
      </c>
      <c r="F325" s="44"/>
      <c r="G325" s="46">
        <f aca="true" t="shared" si="26" ref="G325:H329">G326</f>
        <v>0</v>
      </c>
      <c r="H325" s="46">
        <f t="shared" si="26"/>
        <v>0</v>
      </c>
    </row>
    <row r="326" spans="1:8" s="17" customFormat="1" ht="28.5" customHeight="1" hidden="1">
      <c r="A326" s="197" t="s">
        <v>285</v>
      </c>
      <c r="B326" s="55" t="s">
        <v>391</v>
      </c>
      <c r="C326" s="56" t="s">
        <v>218</v>
      </c>
      <c r="D326" s="56" t="s">
        <v>182</v>
      </c>
      <c r="E326" s="58" t="s">
        <v>284</v>
      </c>
      <c r="F326" s="69"/>
      <c r="G326" s="59">
        <f t="shared" si="26"/>
        <v>0</v>
      </c>
      <c r="H326" s="59">
        <f t="shared" si="26"/>
        <v>0</v>
      </c>
    </row>
    <row r="327" spans="1:8" s="72" customFormat="1" ht="29.25" customHeight="1" hidden="1">
      <c r="A327" s="159" t="s">
        <v>132</v>
      </c>
      <c r="B327" s="55" t="s">
        <v>391</v>
      </c>
      <c r="C327" s="56" t="s">
        <v>218</v>
      </c>
      <c r="D327" s="56" t="s">
        <v>182</v>
      </c>
      <c r="E327" s="101" t="s">
        <v>286</v>
      </c>
      <c r="F327" s="69"/>
      <c r="G327" s="124">
        <f t="shared" si="26"/>
        <v>0</v>
      </c>
      <c r="H327" s="124">
        <f t="shared" si="26"/>
        <v>0</v>
      </c>
    </row>
    <row r="328" spans="1:8" s="17" customFormat="1" ht="29.25" customHeight="1" hidden="1">
      <c r="A328" s="34" t="s">
        <v>90</v>
      </c>
      <c r="B328" s="49" t="s">
        <v>391</v>
      </c>
      <c r="C328" s="25" t="s">
        <v>218</v>
      </c>
      <c r="D328" s="25" t="s">
        <v>182</v>
      </c>
      <c r="E328" s="101" t="s">
        <v>286</v>
      </c>
      <c r="F328" s="35" t="s">
        <v>91</v>
      </c>
      <c r="G328" s="124">
        <f t="shared" si="26"/>
        <v>0</v>
      </c>
      <c r="H328" s="124">
        <f t="shared" si="26"/>
        <v>0</v>
      </c>
    </row>
    <row r="329" spans="1:8" s="17" customFormat="1" ht="29.25" customHeight="1" hidden="1">
      <c r="A329" s="24" t="s">
        <v>92</v>
      </c>
      <c r="B329" s="49" t="s">
        <v>391</v>
      </c>
      <c r="C329" s="25" t="s">
        <v>218</v>
      </c>
      <c r="D329" s="25" t="s">
        <v>182</v>
      </c>
      <c r="E329" s="101" t="s">
        <v>286</v>
      </c>
      <c r="F329" s="35" t="s">
        <v>62</v>
      </c>
      <c r="G329" s="124">
        <f t="shared" si="26"/>
        <v>0</v>
      </c>
      <c r="H329" s="124">
        <f t="shared" si="26"/>
        <v>0</v>
      </c>
    </row>
    <row r="330" spans="1:8" s="17" customFormat="1" ht="27" customHeight="1" hidden="1">
      <c r="A330" s="95" t="s">
        <v>319</v>
      </c>
      <c r="B330" s="83" t="s">
        <v>391</v>
      </c>
      <c r="C330" s="94" t="s">
        <v>218</v>
      </c>
      <c r="D330" s="94" t="s">
        <v>182</v>
      </c>
      <c r="E330" s="147" t="s">
        <v>286</v>
      </c>
      <c r="F330" s="114" t="s">
        <v>199</v>
      </c>
      <c r="G330" s="124"/>
      <c r="H330" s="124"/>
    </row>
    <row r="331" spans="1:8" s="108" customFormat="1" ht="25.5" customHeight="1" hidden="1">
      <c r="A331" s="123" t="s">
        <v>71</v>
      </c>
      <c r="B331" s="78" t="s">
        <v>391</v>
      </c>
      <c r="C331" s="69" t="s">
        <v>218</v>
      </c>
      <c r="D331" s="69" t="s">
        <v>182</v>
      </c>
      <c r="E331" s="79" t="s">
        <v>31</v>
      </c>
      <c r="F331" s="69"/>
      <c r="G331" s="131">
        <f aca="true" t="shared" si="27" ref="G331:H334">G332</f>
        <v>0</v>
      </c>
      <c r="H331" s="131">
        <f t="shared" si="27"/>
        <v>0</v>
      </c>
    </row>
    <row r="332" spans="1:8" s="108" customFormat="1" ht="25.5" customHeight="1" hidden="1">
      <c r="A332" s="197" t="s">
        <v>420</v>
      </c>
      <c r="B332" s="49" t="s">
        <v>391</v>
      </c>
      <c r="C332" s="56" t="s">
        <v>218</v>
      </c>
      <c r="D332" s="56" t="s">
        <v>182</v>
      </c>
      <c r="E332" s="58" t="s">
        <v>421</v>
      </c>
      <c r="F332" s="58"/>
      <c r="G332" s="131">
        <f t="shared" si="27"/>
        <v>0</v>
      </c>
      <c r="H332" s="131">
        <f t="shared" si="27"/>
        <v>0</v>
      </c>
    </row>
    <row r="333" spans="1:8" s="108" customFormat="1" ht="25.5" customHeight="1" hidden="1">
      <c r="A333" s="34" t="s">
        <v>90</v>
      </c>
      <c r="B333" s="49" t="s">
        <v>391</v>
      </c>
      <c r="C333" s="35" t="s">
        <v>218</v>
      </c>
      <c r="D333" s="35" t="s">
        <v>182</v>
      </c>
      <c r="E333" s="101" t="s">
        <v>421</v>
      </c>
      <c r="F333" s="35" t="s">
        <v>91</v>
      </c>
      <c r="G333" s="131">
        <f t="shared" si="27"/>
        <v>0</v>
      </c>
      <c r="H333" s="131">
        <f t="shared" si="27"/>
        <v>0</v>
      </c>
    </row>
    <row r="334" spans="1:8" s="108" customFormat="1" ht="25.5" customHeight="1" hidden="1">
      <c r="A334" s="24" t="s">
        <v>92</v>
      </c>
      <c r="B334" s="49" t="s">
        <v>391</v>
      </c>
      <c r="C334" s="35" t="s">
        <v>218</v>
      </c>
      <c r="D334" s="35" t="s">
        <v>182</v>
      </c>
      <c r="E334" s="101" t="s">
        <v>421</v>
      </c>
      <c r="F334" s="35" t="s">
        <v>62</v>
      </c>
      <c r="G334" s="131">
        <f t="shared" si="27"/>
        <v>0</v>
      </c>
      <c r="H334" s="131">
        <f t="shared" si="27"/>
        <v>0</v>
      </c>
    </row>
    <row r="335" spans="1:8" s="108" customFormat="1" ht="25.5" customHeight="1" hidden="1">
      <c r="A335" s="95" t="s">
        <v>319</v>
      </c>
      <c r="B335" s="49" t="s">
        <v>391</v>
      </c>
      <c r="C335" s="114" t="s">
        <v>218</v>
      </c>
      <c r="D335" s="114" t="s">
        <v>182</v>
      </c>
      <c r="E335" s="117" t="s">
        <v>421</v>
      </c>
      <c r="F335" s="114" t="s">
        <v>199</v>
      </c>
      <c r="G335" s="131"/>
      <c r="H335" s="131"/>
    </row>
    <row r="336" spans="1:8" s="108" customFormat="1" ht="25.5" customHeight="1" hidden="1">
      <c r="A336" s="198"/>
      <c r="B336" s="49"/>
      <c r="C336" s="25"/>
      <c r="D336" s="25"/>
      <c r="E336" s="129"/>
      <c r="F336" s="35"/>
      <c r="G336" s="131"/>
      <c r="H336" s="131"/>
    </row>
    <row r="337" spans="1:8" s="17" customFormat="1" ht="39" customHeight="1" hidden="1">
      <c r="A337" s="33" t="s">
        <v>225</v>
      </c>
      <c r="B337" s="48" t="s">
        <v>391</v>
      </c>
      <c r="C337" s="32" t="s">
        <v>228</v>
      </c>
      <c r="D337" s="32"/>
      <c r="E337" s="31"/>
      <c r="F337" s="32"/>
      <c r="G337" s="43">
        <f>G338</f>
        <v>0</v>
      </c>
      <c r="H337" s="43">
        <f>H338</f>
        <v>0</v>
      </c>
    </row>
    <row r="338" spans="1:8" s="17" customFormat="1" ht="15.75" customHeight="1" hidden="1">
      <c r="A338" s="76" t="s">
        <v>226</v>
      </c>
      <c r="B338" s="48" t="s">
        <v>391</v>
      </c>
      <c r="C338" s="44" t="s">
        <v>228</v>
      </c>
      <c r="D338" s="44" t="s">
        <v>184</v>
      </c>
      <c r="E338" s="86"/>
      <c r="F338" s="44"/>
      <c r="G338" s="46">
        <f>G339</f>
        <v>0</v>
      </c>
      <c r="H338" s="46">
        <f>H339</f>
        <v>0</v>
      </c>
    </row>
    <row r="339" spans="1:8" ht="27.75" customHeight="1" hidden="1">
      <c r="A339" s="123" t="s">
        <v>71</v>
      </c>
      <c r="B339" s="78" t="s">
        <v>391</v>
      </c>
      <c r="C339" s="69" t="s">
        <v>228</v>
      </c>
      <c r="D339" s="69" t="s">
        <v>184</v>
      </c>
      <c r="E339" s="79" t="s">
        <v>31</v>
      </c>
      <c r="F339" s="25"/>
      <c r="G339" s="41">
        <f>G340+G343+G346+G349</f>
        <v>0</v>
      </c>
      <c r="H339" s="41">
        <f>H340+H343+H346+H349</f>
        <v>0</v>
      </c>
    </row>
    <row r="340" spans="1:8" s="5" customFormat="1" ht="40.5" customHeight="1" hidden="1">
      <c r="A340" s="57" t="s">
        <v>40</v>
      </c>
      <c r="B340" s="55" t="s">
        <v>391</v>
      </c>
      <c r="C340" s="56" t="s">
        <v>228</v>
      </c>
      <c r="D340" s="56" t="s">
        <v>184</v>
      </c>
      <c r="E340" s="58" t="s">
        <v>35</v>
      </c>
      <c r="F340" s="56"/>
      <c r="G340" s="59">
        <f>G342</f>
        <v>0</v>
      </c>
      <c r="H340" s="59">
        <f>H342</f>
        <v>0</v>
      </c>
    </row>
    <row r="341" spans="1:8" s="5" customFormat="1" ht="15" customHeight="1" hidden="1">
      <c r="A341" s="34" t="s">
        <v>104</v>
      </c>
      <c r="B341" s="49" t="s">
        <v>391</v>
      </c>
      <c r="C341" s="25" t="s">
        <v>228</v>
      </c>
      <c r="D341" s="25" t="s">
        <v>184</v>
      </c>
      <c r="E341" s="31" t="s">
        <v>35</v>
      </c>
      <c r="F341" s="35" t="s">
        <v>105</v>
      </c>
      <c r="G341" s="59">
        <f>G342</f>
        <v>0</v>
      </c>
      <c r="H341" s="59">
        <f>H342</f>
        <v>0</v>
      </c>
    </row>
    <row r="342" spans="1:8" ht="16.5" customHeight="1" hidden="1">
      <c r="A342" s="196" t="s">
        <v>389</v>
      </c>
      <c r="B342" s="49" t="s">
        <v>391</v>
      </c>
      <c r="C342" s="25" t="s">
        <v>228</v>
      </c>
      <c r="D342" s="25" t="s">
        <v>184</v>
      </c>
      <c r="E342" s="31" t="s">
        <v>35</v>
      </c>
      <c r="F342" s="25" t="s">
        <v>193</v>
      </c>
      <c r="G342" s="41"/>
      <c r="H342" s="41"/>
    </row>
    <row r="343" spans="1:8" s="5" customFormat="1" ht="27" customHeight="1" hidden="1">
      <c r="A343" s="57" t="s">
        <v>46</v>
      </c>
      <c r="B343" s="55" t="s">
        <v>391</v>
      </c>
      <c r="C343" s="56" t="s">
        <v>228</v>
      </c>
      <c r="D343" s="56" t="s">
        <v>184</v>
      </c>
      <c r="E343" s="58" t="s">
        <v>36</v>
      </c>
      <c r="F343" s="56"/>
      <c r="G343" s="59">
        <f>G345</f>
        <v>0</v>
      </c>
      <c r="H343" s="59">
        <f>H345</f>
        <v>0</v>
      </c>
    </row>
    <row r="344" spans="1:8" s="5" customFormat="1" ht="15.75" customHeight="1" hidden="1">
      <c r="A344" s="34" t="s">
        <v>104</v>
      </c>
      <c r="B344" s="49" t="s">
        <v>391</v>
      </c>
      <c r="C344" s="25" t="s">
        <v>228</v>
      </c>
      <c r="D344" s="25" t="s">
        <v>184</v>
      </c>
      <c r="E344" s="31" t="s">
        <v>36</v>
      </c>
      <c r="F344" s="35" t="s">
        <v>105</v>
      </c>
      <c r="G344" s="59">
        <f>G345</f>
        <v>0</v>
      </c>
      <c r="H344" s="59">
        <f>H345</f>
        <v>0</v>
      </c>
    </row>
    <row r="345" spans="1:8" ht="17.25" customHeight="1" hidden="1">
      <c r="A345" s="196" t="s">
        <v>389</v>
      </c>
      <c r="B345" s="49" t="s">
        <v>391</v>
      </c>
      <c r="C345" s="25" t="s">
        <v>228</v>
      </c>
      <c r="D345" s="25" t="s">
        <v>184</v>
      </c>
      <c r="E345" s="31" t="s">
        <v>36</v>
      </c>
      <c r="F345" s="25" t="s">
        <v>193</v>
      </c>
      <c r="G345" s="41"/>
      <c r="H345" s="41"/>
    </row>
    <row r="346" spans="1:8" s="5" customFormat="1" ht="28.5" customHeight="1" hidden="1">
      <c r="A346" s="57" t="s">
        <v>41</v>
      </c>
      <c r="B346" s="55" t="s">
        <v>391</v>
      </c>
      <c r="C346" s="56" t="s">
        <v>228</v>
      </c>
      <c r="D346" s="56" t="s">
        <v>184</v>
      </c>
      <c r="E346" s="58" t="s">
        <v>37</v>
      </c>
      <c r="F346" s="56"/>
      <c r="G346" s="59">
        <f>G348</f>
        <v>0</v>
      </c>
      <c r="H346" s="59">
        <f>H348</f>
        <v>0</v>
      </c>
    </row>
    <row r="347" spans="1:8" s="5" customFormat="1" ht="16.5" customHeight="1" hidden="1">
      <c r="A347" s="34" t="s">
        <v>104</v>
      </c>
      <c r="B347" s="49" t="s">
        <v>391</v>
      </c>
      <c r="C347" s="25" t="s">
        <v>228</v>
      </c>
      <c r="D347" s="25" t="s">
        <v>184</v>
      </c>
      <c r="E347" s="31" t="s">
        <v>37</v>
      </c>
      <c r="F347" s="35" t="s">
        <v>105</v>
      </c>
      <c r="G347" s="59">
        <f>G348</f>
        <v>0</v>
      </c>
      <c r="H347" s="59">
        <f>H348</f>
        <v>0</v>
      </c>
    </row>
    <row r="348" spans="1:8" ht="17.25" customHeight="1" hidden="1">
      <c r="A348" s="196" t="s">
        <v>389</v>
      </c>
      <c r="B348" s="49" t="s">
        <v>391</v>
      </c>
      <c r="C348" s="25" t="s">
        <v>228</v>
      </c>
      <c r="D348" s="25" t="s">
        <v>184</v>
      </c>
      <c r="E348" s="31" t="s">
        <v>37</v>
      </c>
      <c r="F348" s="25" t="s">
        <v>193</v>
      </c>
      <c r="G348" s="41"/>
      <c r="H348" s="41"/>
    </row>
    <row r="349" spans="1:8" s="4" customFormat="1" ht="69" customHeight="1" hidden="1">
      <c r="A349" s="298" t="s">
        <v>493</v>
      </c>
      <c r="B349" s="55" t="s">
        <v>391</v>
      </c>
      <c r="C349" s="56" t="s">
        <v>228</v>
      </c>
      <c r="D349" s="56" t="s">
        <v>184</v>
      </c>
      <c r="E349" s="73" t="s">
        <v>494</v>
      </c>
      <c r="F349" s="56"/>
      <c r="G349" s="148">
        <f>G350</f>
        <v>0</v>
      </c>
      <c r="H349" s="148">
        <f>H350</f>
        <v>0</v>
      </c>
    </row>
    <row r="350" spans="1:8" s="4" customFormat="1" ht="17.25" customHeight="1" hidden="1">
      <c r="A350" s="34" t="s">
        <v>104</v>
      </c>
      <c r="B350" s="49" t="s">
        <v>391</v>
      </c>
      <c r="C350" s="25" t="s">
        <v>228</v>
      </c>
      <c r="D350" s="25" t="s">
        <v>184</v>
      </c>
      <c r="E350" s="61" t="s">
        <v>494</v>
      </c>
      <c r="F350" s="25" t="s">
        <v>105</v>
      </c>
      <c r="G350" s="40">
        <f>G351</f>
        <v>0</v>
      </c>
      <c r="H350" s="40">
        <f>H351</f>
        <v>0</v>
      </c>
    </row>
    <row r="351" spans="1:8" s="4" customFormat="1" ht="17.25" customHeight="1" hidden="1">
      <c r="A351" s="196" t="s">
        <v>389</v>
      </c>
      <c r="B351" s="49" t="s">
        <v>391</v>
      </c>
      <c r="C351" s="25" t="s">
        <v>228</v>
      </c>
      <c r="D351" s="25" t="s">
        <v>184</v>
      </c>
      <c r="E351" s="61" t="s">
        <v>494</v>
      </c>
      <c r="F351" s="25" t="s">
        <v>193</v>
      </c>
      <c r="G351" s="40"/>
      <c r="H351" s="40"/>
    </row>
    <row r="352" spans="1:8" s="17" customFormat="1" ht="15" customHeight="1">
      <c r="A352" s="30" t="s">
        <v>227</v>
      </c>
      <c r="B352" s="49"/>
      <c r="C352" s="32"/>
      <c r="D352" s="32"/>
      <c r="E352" s="31"/>
      <c r="F352" s="32"/>
      <c r="G352" s="64">
        <f>G9+G84+G97+G114+G167+G270+G316+G323+G337</f>
        <v>30972.96</v>
      </c>
      <c r="H352" s="64">
        <f>H9+H84+H97+H114+H167+H270+H316+H323+H337</f>
        <v>30979.760000000002</v>
      </c>
    </row>
    <row r="353" spans="7:8" ht="15.75">
      <c r="G353" s="268"/>
      <c r="H353" s="268"/>
    </row>
    <row r="354" spans="7:8" ht="15.75">
      <c r="G354" s="269">
        <f>'Доходы 23-24'!I123</f>
        <v>31573.26</v>
      </c>
      <c r="H354" s="269">
        <f>'Доходы 23-24'!J123</f>
        <v>32211.76</v>
      </c>
    </row>
    <row r="355" spans="7:8" ht="15.75">
      <c r="G355" s="270">
        <f>G352-G47-G58-G84-G114-G248</f>
        <v>23413.6</v>
      </c>
      <c r="H355" s="270">
        <f>H352-H47-H58-H84-H114-H248</f>
        <v>23406.9</v>
      </c>
    </row>
    <row r="356" spans="7:8" ht="15.75">
      <c r="G356" s="16">
        <v>2.5</v>
      </c>
      <c r="H356" s="16">
        <v>5</v>
      </c>
    </row>
    <row r="357" spans="7:8" ht="15.75">
      <c r="G357" s="16">
        <v>600.3</v>
      </c>
      <c r="H357" s="16">
        <v>1232</v>
      </c>
    </row>
    <row r="358" spans="7:8" ht="15.75">
      <c r="G358" s="297">
        <f>G354-G357</f>
        <v>30972.96</v>
      </c>
      <c r="H358" s="297">
        <f>H354-H357</f>
        <v>30979.76</v>
      </c>
    </row>
    <row r="359" spans="7:8" ht="15.75">
      <c r="G359" s="16">
        <f>G352-G358</f>
        <v>0</v>
      </c>
      <c r="H359" s="16">
        <f>H352-H358</f>
        <v>0</v>
      </c>
    </row>
    <row r="364" spans="2:8" s="5" customFormat="1" ht="15.75">
      <c r="B364" s="21"/>
      <c r="C364" s="7"/>
      <c r="D364" s="7"/>
      <c r="F364" s="7"/>
      <c r="G364" s="15"/>
      <c r="H364" s="15"/>
    </row>
    <row r="373" spans="2:8" s="5" customFormat="1" ht="15.75">
      <c r="B373" s="21"/>
      <c r="C373" s="7"/>
      <c r="D373" s="7"/>
      <c r="F373" s="7"/>
      <c r="G373" s="15"/>
      <c r="H373" s="15"/>
    </row>
    <row r="384" spans="2:5" ht="15.75">
      <c r="B384" s="50"/>
      <c r="C384" s="8"/>
      <c r="D384" s="8"/>
      <c r="E384" s="2"/>
    </row>
    <row r="385" spans="2:5" ht="15.75">
      <c r="B385" s="50"/>
      <c r="C385" s="8"/>
      <c r="D385" s="8"/>
      <c r="E385" s="2"/>
    </row>
    <row r="386" spans="2:5" ht="15.75">
      <c r="B386" s="50"/>
      <c r="C386" s="8"/>
      <c r="D386" s="8"/>
      <c r="E386" s="2"/>
    </row>
    <row r="387" spans="2:5" ht="15.75">
      <c r="B387" s="50"/>
      <c r="C387" s="8"/>
      <c r="D387" s="8"/>
      <c r="E387" s="2"/>
    </row>
    <row r="388" spans="2:5" ht="15.75">
      <c r="B388" s="50"/>
      <c r="C388" s="8"/>
      <c r="D388" s="8"/>
      <c r="E388" s="2"/>
    </row>
  </sheetData>
  <sheetProtection/>
  <mergeCells count="1">
    <mergeCell ref="A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8"/>
  <sheetViews>
    <sheetView zoomScalePageLayoutView="0" workbookViewId="0" topLeftCell="A4">
      <selection activeCell="P11" sqref="P11"/>
    </sheetView>
  </sheetViews>
  <sheetFormatPr defaultColWidth="9.00390625" defaultRowHeight="12.75"/>
  <cols>
    <col min="1" max="1" width="53.00390625" style="1" customWidth="1"/>
    <col min="2" max="2" width="5.00390625" style="19" hidden="1" customWidth="1"/>
    <col min="3" max="3" width="4.00390625" style="6" customWidth="1"/>
    <col min="4" max="4" width="4.25390625" style="6" customWidth="1"/>
    <col min="5" max="5" width="12.375" style="1" customWidth="1"/>
    <col min="6" max="6" width="6.875" style="6" customWidth="1"/>
    <col min="7" max="7" width="12.25390625" style="16" customWidth="1"/>
    <col min="8" max="16384" width="9.125" style="1" customWidth="1"/>
  </cols>
  <sheetData>
    <row r="1" spans="1:15" s="4" customFormat="1" ht="15.75">
      <c r="A1" s="9"/>
      <c r="B1" s="47"/>
      <c r="C1" s="422" t="s">
        <v>573</v>
      </c>
      <c r="D1" s="422"/>
      <c r="E1" s="422"/>
      <c r="F1" s="422"/>
      <c r="G1" s="422"/>
      <c r="H1" s="146"/>
      <c r="I1" s="387"/>
      <c r="J1" s="146"/>
      <c r="K1" s="387"/>
      <c r="L1" s="146"/>
      <c r="M1" s="387"/>
      <c r="N1" s="146"/>
      <c r="O1" s="387"/>
    </row>
    <row r="2" spans="1:15" s="4" customFormat="1" ht="15.75">
      <c r="A2" s="9"/>
      <c r="B2" s="47"/>
      <c r="C2" s="405" t="s">
        <v>574</v>
      </c>
      <c r="D2" s="405"/>
      <c r="E2" s="405"/>
      <c r="F2" s="405"/>
      <c r="G2" s="405"/>
      <c r="H2" s="146"/>
      <c r="I2" s="387"/>
      <c r="J2" s="146"/>
      <c r="K2" s="387"/>
      <c r="L2" s="146"/>
      <c r="M2" s="387"/>
      <c r="N2" s="146"/>
      <c r="O2" s="387"/>
    </row>
    <row r="3" spans="1:15" s="4" customFormat="1" ht="15.75">
      <c r="A3" s="9"/>
      <c r="B3" s="47"/>
      <c r="C3" s="405" t="s">
        <v>527</v>
      </c>
      <c r="D3" s="405"/>
      <c r="E3" s="405"/>
      <c r="F3" s="405"/>
      <c r="G3" s="405"/>
      <c r="H3" s="146"/>
      <c r="I3" s="387"/>
      <c r="J3" s="146"/>
      <c r="K3" s="387"/>
      <c r="L3" s="146"/>
      <c r="M3" s="387"/>
      <c r="N3" s="146"/>
      <c r="O3" s="387"/>
    </row>
    <row r="4" spans="1:15" s="4" customFormat="1" ht="15.75">
      <c r="A4" s="9"/>
      <c r="B4" s="47"/>
      <c r="C4" s="10"/>
      <c r="D4" s="10"/>
      <c r="E4" s="10"/>
      <c r="F4" s="74"/>
      <c r="G4" s="14"/>
      <c r="H4" s="14"/>
      <c r="I4" s="388"/>
      <c r="J4" s="14"/>
      <c r="K4" s="388"/>
      <c r="L4" s="14"/>
      <c r="M4" s="388"/>
      <c r="N4" s="14"/>
      <c r="O4" s="388"/>
    </row>
    <row r="5" spans="1:15" s="4" customFormat="1" ht="36.75" customHeight="1">
      <c r="A5" s="406" t="s">
        <v>572</v>
      </c>
      <c r="B5" s="406"/>
      <c r="C5" s="406"/>
      <c r="D5" s="406"/>
      <c r="E5" s="406"/>
      <c r="F5" s="406"/>
      <c r="G5" s="406"/>
      <c r="H5" s="146"/>
      <c r="I5" s="387"/>
      <c r="J5" s="146"/>
      <c r="K5" s="387"/>
      <c r="L5" s="146"/>
      <c r="M5" s="387"/>
      <c r="N5" s="146"/>
      <c r="O5" s="387"/>
    </row>
    <row r="6" ht="12" customHeight="1"/>
    <row r="7" spans="1:7" s="3" customFormat="1" ht="33" customHeight="1">
      <c r="A7" s="38" t="s">
        <v>189</v>
      </c>
      <c r="B7" s="38" t="s">
        <v>170</v>
      </c>
      <c r="C7" s="38" t="s">
        <v>80</v>
      </c>
      <c r="D7" s="38" t="s">
        <v>81</v>
      </c>
      <c r="E7" s="38" t="s">
        <v>82</v>
      </c>
      <c r="F7" s="38" t="s">
        <v>83</v>
      </c>
      <c r="G7" s="75" t="s">
        <v>84</v>
      </c>
    </row>
    <row r="8" spans="1:7" ht="12" customHeight="1">
      <c r="A8" s="20">
        <v>1</v>
      </c>
      <c r="B8" s="20">
        <v>2</v>
      </c>
      <c r="C8" s="20">
        <v>2</v>
      </c>
      <c r="D8" s="20">
        <v>3</v>
      </c>
      <c r="E8" s="20">
        <v>4</v>
      </c>
      <c r="F8" s="20">
        <v>5</v>
      </c>
      <c r="G8" s="52">
        <v>6</v>
      </c>
    </row>
    <row r="9" spans="1:7" s="11" customFormat="1" ht="15" customHeight="1">
      <c r="A9" s="23" t="s">
        <v>194</v>
      </c>
      <c r="B9" s="48" t="s">
        <v>391</v>
      </c>
      <c r="C9" s="160" t="s">
        <v>181</v>
      </c>
      <c r="D9" s="160"/>
      <c r="E9" s="161"/>
      <c r="F9" s="160"/>
      <c r="G9" s="43">
        <f>G10+G18+G26+G65</f>
        <v>14127.400000000001</v>
      </c>
    </row>
    <row r="10" spans="1:7" s="12" customFormat="1" ht="27" customHeight="1">
      <c r="A10" s="76" t="s">
        <v>178</v>
      </c>
      <c r="B10" s="48" t="s">
        <v>391</v>
      </c>
      <c r="C10" s="139" t="s">
        <v>181</v>
      </c>
      <c r="D10" s="139" t="s">
        <v>182</v>
      </c>
      <c r="E10" s="162"/>
      <c r="F10" s="163"/>
      <c r="G10" s="45">
        <f>G11</f>
        <v>1057.7</v>
      </c>
    </row>
    <row r="11" spans="1:7" s="4" customFormat="1" ht="30" customHeight="1">
      <c r="A11" s="77" t="s">
        <v>85</v>
      </c>
      <c r="B11" s="78" t="s">
        <v>391</v>
      </c>
      <c r="C11" s="164" t="s">
        <v>181</v>
      </c>
      <c r="D11" s="164" t="s">
        <v>182</v>
      </c>
      <c r="E11" s="118" t="s">
        <v>19</v>
      </c>
      <c r="F11" s="165"/>
      <c r="G11" s="70">
        <f>G12</f>
        <v>1057.7</v>
      </c>
    </row>
    <row r="12" spans="1:7" s="4" customFormat="1" ht="13.5" customHeight="1">
      <c r="A12" s="166" t="s">
        <v>51</v>
      </c>
      <c r="B12" s="55" t="s">
        <v>391</v>
      </c>
      <c r="C12" s="167" t="s">
        <v>181</v>
      </c>
      <c r="D12" s="167" t="s">
        <v>182</v>
      </c>
      <c r="E12" s="73" t="s">
        <v>20</v>
      </c>
      <c r="F12" s="167"/>
      <c r="G12" s="68">
        <f>G13</f>
        <v>1057.7</v>
      </c>
    </row>
    <row r="13" spans="1:7" s="4" customFormat="1" ht="27.75" customHeight="1">
      <c r="A13" s="156" t="s">
        <v>52</v>
      </c>
      <c r="B13" s="49" t="s">
        <v>391</v>
      </c>
      <c r="C13" s="137" t="s">
        <v>181</v>
      </c>
      <c r="D13" s="137" t="s">
        <v>182</v>
      </c>
      <c r="E13" s="61" t="s">
        <v>21</v>
      </c>
      <c r="F13" s="168"/>
      <c r="G13" s="39">
        <f>G14</f>
        <v>1057.7</v>
      </c>
    </row>
    <row r="14" spans="1:7" s="4" customFormat="1" ht="54" customHeight="1">
      <c r="A14" s="81" t="s">
        <v>86</v>
      </c>
      <c r="B14" s="49" t="s">
        <v>391</v>
      </c>
      <c r="C14" s="137" t="s">
        <v>181</v>
      </c>
      <c r="D14" s="137" t="s">
        <v>182</v>
      </c>
      <c r="E14" s="61" t="s">
        <v>21</v>
      </c>
      <c r="F14" s="168" t="s">
        <v>392</v>
      </c>
      <c r="G14" s="39">
        <f>G15</f>
        <v>1057.7</v>
      </c>
    </row>
    <row r="15" spans="1:7" s="4" customFormat="1" ht="17.25" customHeight="1">
      <c r="A15" s="81" t="s">
        <v>87</v>
      </c>
      <c r="B15" s="49" t="s">
        <v>391</v>
      </c>
      <c r="C15" s="137" t="s">
        <v>181</v>
      </c>
      <c r="D15" s="137" t="s">
        <v>182</v>
      </c>
      <c r="E15" s="61" t="s">
        <v>21</v>
      </c>
      <c r="F15" s="168" t="s">
        <v>326</v>
      </c>
      <c r="G15" s="39">
        <f>G16+G17</f>
        <v>1057.7</v>
      </c>
    </row>
    <row r="16" spans="1:7" s="4" customFormat="1" ht="21" customHeight="1" hidden="1">
      <c r="A16" s="82" t="s">
        <v>53</v>
      </c>
      <c r="B16" s="49" t="s">
        <v>391</v>
      </c>
      <c r="C16" s="84" t="s">
        <v>181</v>
      </c>
      <c r="D16" s="84" t="s">
        <v>182</v>
      </c>
      <c r="E16" s="85" t="s">
        <v>21</v>
      </c>
      <c r="F16" s="84">
        <v>121</v>
      </c>
      <c r="G16" s="40">
        <v>812.4</v>
      </c>
    </row>
    <row r="17" spans="1:7" s="4" customFormat="1" ht="38.25" hidden="1">
      <c r="A17" s="82" t="s">
        <v>55</v>
      </c>
      <c r="B17" s="49" t="s">
        <v>391</v>
      </c>
      <c r="C17" s="84" t="s">
        <v>181</v>
      </c>
      <c r="D17" s="84" t="s">
        <v>182</v>
      </c>
      <c r="E17" s="85" t="s">
        <v>21</v>
      </c>
      <c r="F17" s="84" t="s">
        <v>56</v>
      </c>
      <c r="G17" s="40">
        <v>245.3</v>
      </c>
    </row>
    <row r="18" spans="1:7" s="12" customFormat="1" ht="42" customHeight="1">
      <c r="A18" s="76" t="s">
        <v>202</v>
      </c>
      <c r="B18" s="48" t="s">
        <v>391</v>
      </c>
      <c r="C18" s="44" t="s">
        <v>181</v>
      </c>
      <c r="D18" s="44" t="s">
        <v>184</v>
      </c>
      <c r="E18" s="133"/>
      <c r="F18" s="44"/>
      <c r="G18" s="45">
        <f>G19</f>
        <v>895.4000000000001</v>
      </c>
    </row>
    <row r="19" spans="1:7" s="4" customFormat="1" ht="27" customHeight="1">
      <c r="A19" s="77" t="s">
        <v>57</v>
      </c>
      <c r="B19" s="78" t="s">
        <v>391</v>
      </c>
      <c r="C19" s="69" t="s">
        <v>181</v>
      </c>
      <c r="D19" s="69" t="s">
        <v>184</v>
      </c>
      <c r="E19" s="118" t="s">
        <v>22</v>
      </c>
      <c r="F19" s="69"/>
      <c r="G19" s="70">
        <f>G20</f>
        <v>895.4000000000001</v>
      </c>
    </row>
    <row r="20" spans="1:7" s="4" customFormat="1" ht="15" customHeight="1">
      <c r="A20" s="87" t="s">
        <v>88</v>
      </c>
      <c r="B20" s="55" t="s">
        <v>391</v>
      </c>
      <c r="C20" s="56" t="s">
        <v>181</v>
      </c>
      <c r="D20" s="56" t="s">
        <v>184</v>
      </c>
      <c r="E20" s="73" t="s">
        <v>23</v>
      </c>
      <c r="F20" s="88"/>
      <c r="G20" s="68">
        <f>G21</f>
        <v>895.4000000000001</v>
      </c>
    </row>
    <row r="21" spans="1:7" s="4" customFormat="1" ht="25.5" customHeight="1">
      <c r="A21" s="156" t="s">
        <v>52</v>
      </c>
      <c r="B21" s="49" t="s">
        <v>391</v>
      </c>
      <c r="C21" s="25" t="s">
        <v>181</v>
      </c>
      <c r="D21" s="25" t="s">
        <v>184</v>
      </c>
      <c r="E21" s="61" t="s">
        <v>24</v>
      </c>
      <c r="F21" s="26"/>
      <c r="G21" s="39">
        <f>G22</f>
        <v>895.4000000000001</v>
      </c>
    </row>
    <row r="22" spans="1:7" s="4" customFormat="1" ht="51.75" customHeight="1">
      <c r="A22" s="81" t="s">
        <v>86</v>
      </c>
      <c r="B22" s="49" t="s">
        <v>391</v>
      </c>
      <c r="C22" s="25" t="s">
        <v>181</v>
      </c>
      <c r="D22" s="25" t="s">
        <v>184</v>
      </c>
      <c r="E22" s="61" t="s">
        <v>24</v>
      </c>
      <c r="F22" s="26" t="s">
        <v>392</v>
      </c>
      <c r="G22" s="39">
        <f>G23</f>
        <v>895.4000000000001</v>
      </c>
    </row>
    <row r="23" spans="1:7" s="4" customFormat="1" ht="17.25" customHeight="1">
      <c r="A23" s="81" t="s">
        <v>87</v>
      </c>
      <c r="B23" s="49" t="s">
        <v>391</v>
      </c>
      <c r="C23" s="25" t="s">
        <v>181</v>
      </c>
      <c r="D23" s="25" t="s">
        <v>184</v>
      </c>
      <c r="E23" s="61" t="s">
        <v>24</v>
      </c>
      <c r="F23" s="26" t="s">
        <v>326</v>
      </c>
      <c r="G23" s="39">
        <f>G24+G25</f>
        <v>895.4000000000001</v>
      </c>
    </row>
    <row r="24" spans="1:7" s="4" customFormat="1" ht="15.75" hidden="1">
      <c r="A24" s="82" t="s">
        <v>53</v>
      </c>
      <c r="B24" s="49" t="s">
        <v>391</v>
      </c>
      <c r="C24" s="84" t="s">
        <v>181</v>
      </c>
      <c r="D24" s="84" t="s">
        <v>184</v>
      </c>
      <c r="E24" s="85" t="s">
        <v>24</v>
      </c>
      <c r="F24" s="84">
        <v>121</v>
      </c>
      <c r="G24" s="40">
        <v>687.7</v>
      </c>
    </row>
    <row r="25" spans="1:7" s="4" customFormat="1" ht="38.25" hidden="1">
      <c r="A25" s="82" t="s">
        <v>55</v>
      </c>
      <c r="B25" s="49" t="s">
        <v>391</v>
      </c>
      <c r="C25" s="84" t="s">
        <v>181</v>
      </c>
      <c r="D25" s="84" t="s">
        <v>184</v>
      </c>
      <c r="E25" s="85" t="s">
        <v>24</v>
      </c>
      <c r="F25" s="84" t="s">
        <v>56</v>
      </c>
      <c r="G25" s="40">
        <v>207.7</v>
      </c>
    </row>
    <row r="26" spans="1:7" s="12" customFormat="1" ht="40.5" customHeight="1">
      <c r="A26" s="89" t="s">
        <v>175</v>
      </c>
      <c r="B26" s="48" t="s">
        <v>391</v>
      </c>
      <c r="C26" s="90" t="s">
        <v>181</v>
      </c>
      <c r="D26" s="90" t="s">
        <v>183</v>
      </c>
      <c r="E26" s="133"/>
      <c r="F26" s="90"/>
      <c r="G26" s="91">
        <f>G27+G47</f>
        <v>12094.800000000001</v>
      </c>
    </row>
    <row r="27" spans="1:7" s="4" customFormat="1" ht="39.75" customHeight="1">
      <c r="A27" s="92" t="s">
        <v>58</v>
      </c>
      <c r="B27" s="78" t="s">
        <v>391</v>
      </c>
      <c r="C27" s="69" t="s">
        <v>181</v>
      </c>
      <c r="D27" s="69" t="s">
        <v>183</v>
      </c>
      <c r="E27" s="118" t="s">
        <v>25</v>
      </c>
      <c r="F27" s="69"/>
      <c r="G27" s="93">
        <f>G28</f>
        <v>12090.900000000001</v>
      </c>
    </row>
    <row r="28" spans="1:7" s="18" customFormat="1" ht="26.25" customHeight="1">
      <c r="A28" s="57" t="s">
        <v>89</v>
      </c>
      <c r="B28" s="55" t="s">
        <v>391</v>
      </c>
      <c r="C28" s="56" t="s">
        <v>181</v>
      </c>
      <c r="D28" s="56" t="s">
        <v>183</v>
      </c>
      <c r="E28" s="73" t="s">
        <v>26</v>
      </c>
      <c r="F28" s="56"/>
      <c r="G28" s="71">
        <f>G29+G35</f>
        <v>12090.900000000001</v>
      </c>
    </row>
    <row r="29" spans="1:7" s="4" customFormat="1" ht="27" customHeight="1">
      <c r="A29" s="156" t="s">
        <v>52</v>
      </c>
      <c r="B29" s="49" t="s">
        <v>391</v>
      </c>
      <c r="C29" s="25" t="s">
        <v>181</v>
      </c>
      <c r="D29" s="25" t="s">
        <v>183</v>
      </c>
      <c r="E29" s="61" t="s">
        <v>27</v>
      </c>
      <c r="F29" s="25"/>
      <c r="G29" s="67">
        <f>G30</f>
        <v>10115.2</v>
      </c>
    </row>
    <row r="30" spans="1:7" s="4" customFormat="1" ht="43.5" customHeight="1">
      <c r="A30" s="81" t="s">
        <v>86</v>
      </c>
      <c r="B30" s="49" t="s">
        <v>391</v>
      </c>
      <c r="C30" s="25" t="s">
        <v>181</v>
      </c>
      <c r="D30" s="25" t="s">
        <v>183</v>
      </c>
      <c r="E30" s="61" t="s">
        <v>27</v>
      </c>
      <c r="F30" s="25" t="s">
        <v>392</v>
      </c>
      <c r="G30" s="67">
        <f>G31</f>
        <v>10115.2</v>
      </c>
    </row>
    <row r="31" spans="1:7" s="4" customFormat="1" ht="16.5" customHeight="1">
      <c r="A31" s="156" t="s">
        <v>61</v>
      </c>
      <c r="B31" s="49" t="s">
        <v>391</v>
      </c>
      <c r="C31" s="25" t="s">
        <v>181</v>
      </c>
      <c r="D31" s="25" t="s">
        <v>183</v>
      </c>
      <c r="E31" s="61" t="s">
        <v>27</v>
      </c>
      <c r="F31" s="25" t="s">
        <v>326</v>
      </c>
      <c r="G31" s="40">
        <f>G32+G34+G33</f>
        <v>10115.2</v>
      </c>
    </row>
    <row r="32" spans="1:7" s="4" customFormat="1" ht="15.75" hidden="1">
      <c r="A32" s="82" t="s">
        <v>53</v>
      </c>
      <c r="B32" s="49" t="s">
        <v>391</v>
      </c>
      <c r="C32" s="94" t="s">
        <v>181</v>
      </c>
      <c r="D32" s="94" t="s">
        <v>183</v>
      </c>
      <c r="E32" s="85" t="s">
        <v>27</v>
      </c>
      <c r="F32" s="94" t="s">
        <v>195</v>
      </c>
      <c r="G32" s="39">
        <v>7769</v>
      </c>
    </row>
    <row r="33" spans="1:7" s="4" customFormat="1" ht="25.5" hidden="1">
      <c r="A33" s="82" t="s">
        <v>64</v>
      </c>
      <c r="B33" s="49" t="s">
        <v>391</v>
      </c>
      <c r="C33" s="94" t="s">
        <v>181</v>
      </c>
      <c r="D33" s="94" t="s">
        <v>183</v>
      </c>
      <c r="E33" s="85" t="s">
        <v>27</v>
      </c>
      <c r="F33" s="94" t="s">
        <v>196</v>
      </c>
      <c r="G33" s="39"/>
    </row>
    <row r="34" spans="1:7" s="4" customFormat="1" ht="41.25" customHeight="1" hidden="1">
      <c r="A34" s="82" t="s">
        <v>55</v>
      </c>
      <c r="B34" s="49" t="s">
        <v>391</v>
      </c>
      <c r="C34" s="94" t="s">
        <v>181</v>
      </c>
      <c r="D34" s="94" t="s">
        <v>183</v>
      </c>
      <c r="E34" s="85" t="s">
        <v>27</v>
      </c>
      <c r="F34" s="94" t="s">
        <v>56</v>
      </c>
      <c r="G34" s="39">
        <v>2346.2</v>
      </c>
    </row>
    <row r="35" spans="1:7" s="4" customFormat="1" ht="27" customHeight="1">
      <c r="A35" s="156" t="s">
        <v>60</v>
      </c>
      <c r="B35" s="49" t="s">
        <v>391</v>
      </c>
      <c r="C35" s="25" t="s">
        <v>181</v>
      </c>
      <c r="D35" s="25" t="s">
        <v>183</v>
      </c>
      <c r="E35" s="61" t="s">
        <v>28</v>
      </c>
      <c r="F35" s="25"/>
      <c r="G35" s="66">
        <f>G36+G41</f>
        <v>1975.6999999999998</v>
      </c>
    </row>
    <row r="36" spans="1:7" s="4" customFormat="1" ht="29.25" customHeight="1">
      <c r="A36" s="34" t="s">
        <v>90</v>
      </c>
      <c r="B36" s="49" t="s">
        <v>391</v>
      </c>
      <c r="C36" s="25" t="s">
        <v>181</v>
      </c>
      <c r="D36" s="25" t="s">
        <v>183</v>
      </c>
      <c r="E36" s="61" t="s">
        <v>28</v>
      </c>
      <c r="F36" s="25" t="s">
        <v>91</v>
      </c>
      <c r="G36" s="66">
        <f>G37</f>
        <v>1865.6999999999998</v>
      </c>
    </row>
    <row r="37" spans="1:7" s="4" customFormat="1" ht="28.5" customHeight="1">
      <c r="A37" s="156" t="s">
        <v>92</v>
      </c>
      <c r="B37" s="49" t="s">
        <v>391</v>
      </c>
      <c r="C37" s="25" t="s">
        <v>181</v>
      </c>
      <c r="D37" s="25" t="s">
        <v>183</v>
      </c>
      <c r="E37" s="61" t="s">
        <v>28</v>
      </c>
      <c r="F37" s="25" t="s">
        <v>62</v>
      </c>
      <c r="G37" s="39">
        <f>G38+G39+G40</f>
        <v>1865.6999999999998</v>
      </c>
    </row>
    <row r="38" spans="1:7" s="4" customFormat="1" ht="25.5" hidden="1">
      <c r="A38" s="95" t="s">
        <v>197</v>
      </c>
      <c r="B38" s="49" t="s">
        <v>391</v>
      </c>
      <c r="C38" s="94" t="s">
        <v>181</v>
      </c>
      <c r="D38" s="94" t="s">
        <v>183</v>
      </c>
      <c r="E38" s="85" t="s">
        <v>28</v>
      </c>
      <c r="F38" s="94" t="s">
        <v>198</v>
      </c>
      <c r="G38" s="66">
        <v>60</v>
      </c>
    </row>
    <row r="39" spans="1:7" s="4" customFormat="1" ht="27" customHeight="1" hidden="1">
      <c r="A39" s="95" t="s">
        <v>319</v>
      </c>
      <c r="B39" s="49" t="s">
        <v>391</v>
      </c>
      <c r="C39" s="94" t="s">
        <v>181</v>
      </c>
      <c r="D39" s="94" t="s">
        <v>183</v>
      </c>
      <c r="E39" s="85" t="s">
        <v>28</v>
      </c>
      <c r="F39" s="94" t="s">
        <v>199</v>
      </c>
      <c r="G39" s="66">
        <v>45.1</v>
      </c>
    </row>
    <row r="40" spans="1:7" s="4" customFormat="1" ht="27" customHeight="1" hidden="1">
      <c r="A40" s="95" t="s">
        <v>528</v>
      </c>
      <c r="B40" s="49" t="s">
        <v>391</v>
      </c>
      <c r="C40" s="94" t="s">
        <v>181</v>
      </c>
      <c r="D40" s="94" t="s">
        <v>183</v>
      </c>
      <c r="E40" s="85" t="s">
        <v>28</v>
      </c>
      <c r="F40" s="94" t="s">
        <v>529</v>
      </c>
      <c r="G40" s="66">
        <v>1760.6</v>
      </c>
    </row>
    <row r="41" spans="1:7" s="4" customFormat="1" ht="16.5" customHeight="1">
      <c r="A41" s="27" t="s">
        <v>2</v>
      </c>
      <c r="B41" s="49" t="s">
        <v>391</v>
      </c>
      <c r="C41" s="25" t="s">
        <v>181</v>
      </c>
      <c r="D41" s="25" t="s">
        <v>183</v>
      </c>
      <c r="E41" s="61" t="s">
        <v>28</v>
      </c>
      <c r="F41" s="25" t="s">
        <v>93</v>
      </c>
      <c r="G41" s="39">
        <f>G42+G44</f>
        <v>110</v>
      </c>
    </row>
    <row r="42" spans="1:7" s="4" customFormat="1" ht="16.5" customHeight="1">
      <c r="A42" s="27" t="s">
        <v>94</v>
      </c>
      <c r="B42" s="49" t="s">
        <v>391</v>
      </c>
      <c r="C42" s="25" t="s">
        <v>181</v>
      </c>
      <c r="D42" s="25" t="s">
        <v>183</v>
      </c>
      <c r="E42" s="61" t="s">
        <v>28</v>
      </c>
      <c r="F42" s="25" t="s">
        <v>95</v>
      </c>
      <c r="G42" s="39">
        <f>G43</f>
        <v>70</v>
      </c>
    </row>
    <row r="43" spans="1:7" s="4" customFormat="1" ht="66.75" customHeight="1" hidden="1">
      <c r="A43" s="96" t="s">
        <v>106</v>
      </c>
      <c r="B43" s="49" t="s">
        <v>391</v>
      </c>
      <c r="C43" s="94" t="s">
        <v>181</v>
      </c>
      <c r="D43" s="94" t="s">
        <v>183</v>
      </c>
      <c r="E43" s="85" t="s">
        <v>28</v>
      </c>
      <c r="F43" s="94" t="s">
        <v>134</v>
      </c>
      <c r="G43" s="39">
        <v>70</v>
      </c>
    </row>
    <row r="44" spans="1:7" s="4" customFormat="1" ht="18" customHeight="1">
      <c r="A44" s="34" t="s">
        <v>107</v>
      </c>
      <c r="B44" s="49" t="s">
        <v>391</v>
      </c>
      <c r="C44" s="25" t="s">
        <v>181</v>
      </c>
      <c r="D44" s="25" t="s">
        <v>183</v>
      </c>
      <c r="E44" s="61" t="s">
        <v>28</v>
      </c>
      <c r="F44" s="25" t="s">
        <v>65</v>
      </c>
      <c r="G44" s="39">
        <f>G45+G46</f>
        <v>40</v>
      </c>
    </row>
    <row r="45" spans="1:7" s="4" customFormat="1" ht="17.25" customHeight="1" hidden="1">
      <c r="A45" s="97" t="s">
        <v>108</v>
      </c>
      <c r="B45" s="49" t="s">
        <v>391</v>
      </c>
      <c r="C45" s="94" t="s">
        <v>181</v>
      </c>
      <c r="D45" s="94" t="s">
        <v>183</v>
      </c>
      <c r="E45" s="85" t="s">
        <v>28</v>
      </c>
      <c r="F45" s="94" t="s">
        <v>201</v>
      </c>
      <c r="G45" s="39"/>
    </row>
    <row r="46" spans="1:7" s="4" customFormat="1" ht="17.25" customHeight="1" hidden="1">
      <c r="A46" s="97" t="s">
        <v>68</v>
      </c>
      <c r="B46" s="49" t="s">
        <v>391</v>
      </c>
      <c r="C46" s="94" t="s">
        <v>181</v>
      </c>
      <c r="D46" s="94" t="s">
        <v>183</v>
      </c>
      <c r="E46" s="85" t="s">
        <v>59</v>
      </c>
      <c r="F46" s="94" t="s">
        <v>67</v>
      </c>
      <c r="G46" s="39">
        <v>40</v>
      </c>
    </row>
    <row r="47" spans="1:7" s="4" customFormat="1" ht="29.25" customHeight="1">
      <c r="A47" s="98" t="s">
        <v>109</v>
      </c>
      <c r="B47" s="48" t="s">
        <v>391</v>
      </c>
      <c r="C47" s="69" t="s">
        <v>181</v>
      </c>
      <c r="D47" s="69" t="s">
        <v>183</v>
      </c>
      <c r="E47" s="118" t="s">
        <v>30</v>
      </c>
      <c r="F47" s="69"/>
      <c r="G47" s="70">
        <f>G48</f>
        <v>3.9</v>
      </c>
    </row>
    <row r="48" spans="1:7" s="4" customFormat="1" ht="30.75" customHeight="1">
      <c r="A48" s="99" t="s">
        <v>69</v>
      </c>
      <c r="B48" s="55" t="s">
        <v>391</v>
      </c>
      <c r="C48" s="56" t="s">
        <v>181</v>
      </c>
      <c r="D48" s="56" t="s">
        <v>183</v>
      </c>
      <c r="E48" s="73" t="s">
        <v>29</v>
      </c>
      <c r="F48" s="56"/>
      <c r="G48" s="68">
        <f>G49</f>
        <v>3.9</v>
      </c>
    </row>
    <row r="49" spans="1:7" s="4" customFormat="1" ht="30.75" customHeight="1">
      <c r="A49" s="34" t="s">
        <v>90</v>
      </c>
      <c r="B49" s="49" t="s">
        <v>391</v>
      </c>
      <c r="C49" s="56" t="s">
        <v>181</v>
      </c>
      <c r="D49" s="56" t="s">
        <v>183</v>
      </c>
      <c r="E49" s="73" t="s">
        <v>29</v>
      </c>
      <c r="F49" s="35" t="s">
        <v>91</v>
      </c>
      <c r="G49" s="68">
        <f>G50</f>
        <v>3.9</v>
      </c>
    </row>
    <row r="50" spans="1:7" s="4" customFormat="1" ht="30.75" customHeight="1">
      <c r="A50" s="156" t="s">
        <v>92</v>
      </c>
      <c r="B50" s="49" t="s">
        <v>391</v>
      </c>
      <c r="C50" s="25" t="s">
        <v>181</v>
      </c>
      <c r="D50" s="25" t="s">
        <v>183</v>
      </c>
      <c r="E50" s="61" t="s">
        <v>29</v>
      </c>
      <c r="F50" s="25" t="s">
        <v>62</v>
      </c>
      <c r="G50" s="39">
        <f>G51</f>
        <v>3.9</v>
      </c>
    </row>
    <row r="51" spans="1:7" s="4" customFormat="1" ht="25.5" customHeight="1" hidden="1">
      <c r="A51" s="95" t="s">
        <v>319</v>
      </c>
      <c r="B51" s="49" t="s">
        <v>391</v>
      </c>
      <c r="C51" s="94" t="s">
        <v>181</v>
      </c>
      <c r="D51" s="94" t="s">
        <v>183</v>
      </c>
      <c r="E51" s="85" t="s">
        <v>29</v>
      </c>
      <c r="F51" s="94" t="s">
        <v>199</v>
      </c>
      <c r="G51" s="39">
        <v>3.9</v>
      </c>
    </row>
    <row r="52" spans="1:7" s="104" customFormat="1" ht="45.75" customHeight="1" hidden="1">
      <c r="A52" s="76" t="s">
        <v>530</v>
      </c>
      <c r="B52" s="48" t="s">
        <v>391</v>
      </c>
      <c r="C52" s="44" t="s">
        <v>181</v>
      </c>
      <c r="D52" s="44" t="s">
        <v>531</v>
      </c>
      <c r="E52" s="133"/>
      <c r="F52" s="110"/>
      <c r="G52" s="157"/>
    </row>
    <row r="53" spans="1:7" s="18" customFormat="1" ht="24" customHeight="1" hidden="1">
      <c r="A53" s="92" t="s">
        <v>532</v>
      </c>
      <c r="B53" s="48" t="s">
        <v>391</v>
      </c>
      <c r="C53" s="69" t="s">
        <v>533</v>
      </c>
      <c r="D53" s="69" t="s">
        <v>531</v>
      </c>
      <c r="E53" s="118" t="s">
        <v>31</v>
      </c>
      <c r="F53" s="88"/>
      <c r="G53" s="148"/>
    </row>
    <row r="54" spans="1:7" s="18" customFormat="1" ht="14.25" customHeight="1" hidden="1">
      <c r="A54" s="27" t="s">
        <v>534</v>
      </c>
      <c r="B54" s="49" t="s">
        <v>391</v>
      </c>
      <c r="C54" s="25" t="s">
        <v>181</v>
      </c>
      <c r="D54" s="25" t="s">
        <v>531</v>
      </c>
      <c r="E54" s="61" t="s">
        <v>535</v>
      </c>
      <c r="F54" s="51"/>
      <c r="G54" s="131"/>
    </row>
    <row r="55" spans="1:7" s="18" customFormat="1" ht="27" customHeight="1" hidden="1">
      <c r="A55" s="27" t="s">
        <v>2</v>
      </c>
      <c r="B55" s="49" t="s">
        <v>391</v>
      </c>
      <c r="C55" s="25" t="s">
        <v>181</v>
      </c>
      <c r="D55" s="25" t="s">
        <v>531</v>
      </c>
      <c r="E55" s="61" t="s">
        <v>535</v>
      </c>
      <c r="F55" s="25" t="s">
        <v>93</v>
      </c>
      <c r="G55" s="131"/>
    </row>
    <row r="56" spans="1:7" s="18" customFormat="1" ht="18.75" customHeight="1" hidden="1">
      <c r="A56" s="156"/>
      <c r="B56" s="49" t="s">
        <v>391</v>
      </c>
      <c r="C56" s="51"/>
      <c r="D56" s="51"/>
      <c r="E56" s="129"/>
      <c r="F56" s="51"/>
      <c r="G56" s="131"/>
    </row>
    <row r="57" spans="1:7" s="5" customFormat="1" ht="28.5" customHeight="1" hidden="1">
      <c r="A57" s="95" t="s">
        <v>536</v>
      </c>
      <c r="B57" s="83" t="s">
        <v>391</v>
      </c>
      <c r="C57" s="94" t="s">
        <v>181</v>
      </c>
      <c r="D57" s="94" t="s">
        <v>531</v>
      </c>
      <c r="E57" s="85" t="s">
        <v>535</v>
      </c>
      <c r="F57" s="94" t="s">
        <v>537</v>
      </c>
      <c r="G57" s="150"/>
    </row>
    <row r="58" spans="1:7" s="18" customFormat="1" ht="29.25" customHeight="1">
      <c r="A58" s="76" t="s">
        <v>538</v>
      </c>
      <c r="B58" s="48" t="s">
        <v>539</v>
      </c>
      <c r="C58" s="132" t="s">
        <v>181</v>
      </c>
      <c r="D58" s="132" t="s">
        <v>191</v>
      </c>
      <c r="E58" s="133"/>
      <c r="F58" s="132"/>
      <c r="G58" s="107">
        <f>G65</f>
        <v>79.5</v>
      </c>
    </row>
    <row r="59" spans="1:7" s="18" customFormat="1" ht="50.25" customHeight="1" hidden="1">
      <c r="A59" s="92" t="s">
        <v>540</v>
      </c>
      <c r="B59" s="78" t="s">
        <v>391</v>
      </c>
      <c r="C59" s="110" t="s">
        <v>181</v>
      </c>
      <c r="D59" s="110" t="s">
        <v>191</v>
      </c>
      <c r="E59" s="118" t="s">
        <v>541</v>
      </c>
      <c r="F59" s="51"/>
      <c r="G59" s="131"/>
    </row>
    <row r="60" spans="1:7" s="18" customFormat="1" ht="28.5" customHeight="1" hidden="1">
      <c r="A60" s="57" t="s">
        <v>542</v>
      </c>
      <c r="B60" s="55" t="s">
        <v>391</v>
      </c>
      <c r="C60" s="88" t="s">
        <v>181</v>
      </c>
      <c r="D60" s="88" t="s">
        <v>191</v>
      </c>
      <c r="E60" s="73" t="s">
        <v>543</v>
      </c>
      <c r="F60" s="51"/>
      <c r="G60" s="131"/>
    </row>
    <row r="61" spans="1:7" s="18" customFormat="1" ht="28.5" customHeight="1" hidden="1">
      <c r="A61" s="34" t="s">
        <v>544</v>
      </c>
      <c r="B61" s="49" t="s">
        <v>391</v>
      </c>
      <c r="C61" s="51" t="s">
        <v>181</v>
      </c>
      <c r="D61" s="51" t="s">
        <v>191</v>
      </c>
      <c r="E61" s="129" t="s">
        <v>545</v>
      </c>
      <c r="F61" s="51"/>
      <c r="G61" s="131"/>
    </row>
    <row r="62" spans="1:7" s="18" customFormat="1" ht="28.5" customHeight="1" hidden="1">
      <c r="A62" s="34" t="s">
        <v>90</v>
      </c>
      <c r="B62" s="49" t="s">
        <v>391</v>
      </c>
      <c r="C62" s="51" t="s">
        <v>181</v>
      </c>
      <c r="D62" s="51" t="s">
        <v>191</v>
      </c>
      <c r="E62" s="129" t="s">
        <v>545</v>
      </c>
      <c r="F62" s="51" t="s">
        <v>91</v>
      </c>
      <c r="G62" s="131"/>
    </row>
    <row r="63" spans="1:7" s="18" customFormat="1" ht="28.5" customHeight="1" hidden="1">
      <c r="A63" s="156" t="s">
        <v>92</v>
      </c>
      <c r="B63" s="49" t="s">
        <v>391</v>
      </c>
      <c r="C63" s="51" t="s">
        <v>181</v>
      </c>
      <c r="D63" s="51" t="s">
        <v>191</v>
      </c>
      <c r="E63" s="129" t="s">
        <v>545</v>
      </c>
      <c r="F63" s="51" t="s">
        <v>62</v>
      </c>
      <c r="G63" s="131"/>
    </row>
    <row r="64" spans="1:7" s="5" customFormat="1" ht="39.75" customHeight="1" hidden="1">
      <c r="A64" s="95"/>
      <c r="B64" s="49" t="s">
        <v>391</v>
      </c>
      <c r="C64" s="51" t="s">
        <v>181</v>
      </c>
      <c r="D64" s="51" t="s">
        <v>191</v>
      </c>
      <c r="E64" s="129" t="s">
        <v>545</v>
      </c>
      <c r="F64" s="51" t="s">
        <v>199</v>
      </c>
      <c r="G64" s="150"/>
    </row>
    <row r="65" spans="1:7" s="4" customFormat="1" ht="29.25" customHeight="1">
      <c r="A65" s="98" t="s">
        <v>109</v>
      </c>
      <c r="B65" s="78" t="s">
        <v>391</v>
      </c>
      <c r="C65" s="69" t="s">
        <v>181</v>
      </c>
      <c r="D65" s="69" t="s">
        <v>191</v>
      </c>
      <c r="E65" s="118" t="s">
        <v>30</v>
      </c>
      <c r="F65" s="69"/>
      <c r="G65" s="70">
        <f>G66</f>
        <v>79.5</v>
      </c>
    </row>
    <row r="66" spans="1:7" s="18" customFormat="1" ht="29.25" customHeight="1">
      <c r="A66" s="169" t="s">
        <v>70</v>
      </c>
      <c r="B66" s="49" t="s">
        <v>391</v>
      </c>
      <c r="C66" s="88" t="s">
        <v>181</v>
      </c>
      <c r="D66" s="88" t="s">
        <v>191</v>
      </c>
      <c r="E66" s="73" t="s">
        <v>247</v>
      </c>
      <c r="F66" s="88"/>
      <c r="G66" s="148">
        <f>G67+G71</f>
        <v>79.5</v>
      </c>
    </row>
    <row r="67" spans="1:7" s="18" customFormat="1" ht="43.5" customHeight="1">
      <c r="A67" s="81" t="s">
        <v>86</v>
      </c>
      <c r="B67" s="49" t="s">
        <v>391</v>
      </c>
      <c r="C67" s="51" t="s">
        <v>181</v>
      </c>
      <c r="D67" s="51" t="s">
        <v>191</v>
      </c>
      <c r="E67" s="129" t="s">
        <v>247</v>
      </c>
      <c r="F67" s="51" t="s">
        <v>392</v>
      </c>
      <c r="G67" s="148">
        <f>G68</f>
        <v>79.5</v>
      </c>
    </row>
    <row r="68" spans="1:7" s="4" customFormat="1" ht="17.25" customHeight="1">
      <c r="A68" s="156" t="s">
        <v>61</v>
      </c>
      <c r="B68" s="49" t="s">
        <v>391</v>
      </c>
      <c r="C68" s="26" t="s">
        <v>181</v>
      </c>
      <c r="D68" s="26" t="s">
        <v>191</v>
      </c>
      <c r="E68" s="129" t="s">
        <v>247</v>
      </c>
      <c r="F68" s="26" t="s">
        <v>326</v>
      </c>
      <c r="G68" s="40">
        <f>G69+G70</f>
        <v>79.5</v>
      </c>
    </row>
    <row r="69" spans="1:7" s="4" customFormat="1" ht="15.75" hidden="1">
      <c r="A69" s="82" t="s">
        <v>53</v>
      </c>
      <c r="B69" s="149" t="s">
        <v>391</v>
      </c>
      <c r="C69" s="102" t="s">
        <v>181</v>
      </c>
      <c r="D69" s="102" t="s">
        <v>191</v>
      </c>
      <c r="E69" s="147" t="s">
        <v>247</v>
      </c>
      <c r="F69" s="94" t="s">
        <v>195</v>
      </c>
      <c r="G69" s="39">
        <v>61.1</v>
      </c>
    </row>
    <row r="70" spans="1:7" s="4" customFormat="1" ht="38.25" hidden="1">
      <c r="A70" s="82" t="s">
        <v>55</v>
      </c>
      <c r="B70" s="149" t="s">
        <v>391</v>
      </c>
      <c r="C70" s="102" t="s">
        <v>181</v>
      </c>
      <c r="D70" s="102" t="s">
        <v>191</v>
      </c>
      <c r="E70" s="147" t="s">
        <v>247</v>
      </c>
      <c r="F70" s="94" t="s">
        <v>56</v>
      </c>
      <c r="G70" s="39">
        <v>18.4</v>
      </c>
    </row>
    <row r="71" spans="1:7" s="4" customFormat="1" ht="25.5" hidden="1">
      <c r="A71" s="34" t="s">
        <v>90</v>
      </c>
      <c r="B71" s="49" t="s">
        <v>391</v>
      </c>
      <c r="C71" s="28" t="s">
        <v>181</v>
      </c>
      <c r="D71" s="28" t="s">
        <v>191</v>
      </c>
      <c r="E71" s="129" t="s">
        <v>247</v>
      </c>
      <c r="F71" s="25" t="s">
        <v>91</v>
      </c>
      <c r="G71" s="39">
        <f>G72</f>
        <v>0</v>
      </c>
    </row>
    <row r="72" spans="1:7" s="4" customFormat="1" ht="25.5" hidden="1">
      <c r="A72" s="24" t="s">
        <v>63</v>
      </c>
      <c r="B72" s="49" t="s">
        <v>391</v>
      </c>
      <c r="C72" s="28" t="s">
        <v>181</v>
      </c>
      <c r="D72" s="28" t="s">
        <v>191</v>
      </c>
      <c r="E72" s="129" t="s">
        <v>247</v>
      </c>
      <c r="F72" s="25" t="s">
        <v>62</v>
      </c>
      <c r="G72" s="39">
        <f>G73+G74</f>
        <v>0</v>
      </c>
    </row>
    <row r="73" spans="1:7" s="4" customFormat="1" ht="25.5" hidden="1">
      <c r="A73" s="95" t="s">
        <v>197</v>
      </c>
      <c r="B73" s="149" t="s">
        <v>391</v>
      </c>
      <c r="C73" s="102" t="s">
        <v>181</v>
      </c>
      <c r="D73" s="102" t="s">
        <v>191</v>
      </c>
      <c r="E73" s="147" t="s">
        <v>247</v>
      </c>
      <c r="F73" s="94" t="s">
        <v>198</v>
      </c>
      <c r="G73" s="40"/>
    </row>
    <row r="74" spans="1:7" s="4" customFormat="1" ht="28.5" customHeight="1" hidden="1">
      <c r="A74" s="95" t="s">
        <v>319</v>
      </c>
      <c r="B74" s="149" t="s">
        <v>391</v>
      </c>
      <c r="C74" s="102" t="s">
        <v>181</v>
      </c>
      <c r="D74" s="102" t="s">
        <v>191</v>
      </c>
      <c r="E74" s="147" t="s">
        <v>247</v>
      </c>
      <c r="F74" s="94" t="s">
        <v>199</v>
      </c>
      <c r="G74" s="39"/>
    </row>
    <row r="75" spans="1:7" s="104" customFormat="1" ht="28.5" customHeight="1" hidden="1">
      <c r="A75" s="92" t="s">
        <v>71</v>
      </c>
      <c r="B75" s="78" t="s">
        <v>391</v>
      </c>
      <c r="C75" s="110" t="s">
        <v>181</v>
      </c>
      <c r="D75" s="110" t="s">
        <v>191</v>
      </c>
      <c r="E75" s="118" t="s">
        <v>31</v>
      </c>
      <c r="F75" s="69"/>
      <c r="G75" s="70">
        <f>G76+G80</f>
        <v>0</v>
      </c>
    </row>
    <row r="76" spans="1:7" s="18" customFormat="1" ht="28.5" customHeight="1" hidden="1">
      <c r="A76" s="57"/>
      <c r="B76" s="55"/>
      <c r="C76" s="88"/>
      <c r="D76" s="88"/>
      <c r="E76" s="73"/>
      <c r="F76" s="56"/>
      <c r="G76" s="68"/>
    </row>
    <row r="77" spans="1:7" s="18" customFormat="1" ht="28.5" customHeight="1" hidden="1">
      <c r="A77" s="34"/>
      <c r="B77" s="49"/>
      <c r="C77" s="51"/>
      <c r="D77" s="51"/>
      <c r="E77" s="129"/>
      <c r="F77" s="35"/>
      <c r="G77" s="68"/>
    </row>
    <row r="78" spans="1:7" s="18" customFormat="1" ht="28.5" customHeight="1" hidden="1">
      <c r="A78" s="156"/>
      <c r="B78" s="49"/>
      <c r="C78" s="51"/>
      <c r="D78" s="51"/>
      <c r="E78" s="129"/>
      <c r="F78" s="35"/>
      <c r="G78" s="68"/>
    </row>
    <row r="79" spans="1:7" s="4" customFormat="1" ht="27" customHeight="1" hidden="1">
      <c r="A79" s="27"/>
      <c r="B79" s="49"/>
      <c r="C79" s="51"/>
      <c r="D79" s="26"/>
      <c r="E79" s="61"/>
      <c r="F79" s="25"/>
      <c r="G79" s="39"/>
    </row>
    <row r="80" spans="1:7" s="4" customFormat="1" ht="16.5" customHeight="1" hidden="1">
      <c r="A80" s="27" t="s">
        <v>110</v>
      </c>
      <c r="B80" s="49" t="s">
        <v>391</v>
      </c>
      <c r="C80" s="51" t="s">
        <v>181</v>
      </c>
      <c r="D80" s="26" t="s">
        <v>191</v>
      </c>
      <c r="E80" s="61" t="s">
        <v>111</v>
      </c>
      <c r="F80" s="25"/>
      <c r="G80" s="39">
        <f>G81</f>
        <v>0</v>
      </c>
    </row>
    <row r="81" spans="1:7" s="4" customFormat="1" ht="17.25" customHeight="1" hidden="1">
      <c r="A81" s="27" t="s">
        <v>2</v>
      </c>
      <c r="B81" s="49" t="s">
        <v>391</v>
      </c>
      <c r="C81" s="51" t="s">
        <v>181</v>
      </c>
      <c r="D81" s="26" t="s">
        <v>191</v>
      </c>
      <c r="E81" s="61" t="s">
        <v>111</v>
      </c>
      <c r="F81" s="25" t="s">
        <v>93</v>
      </c>
      <c r="G81" s="39">
        <f>G82</f>
        <v>0</v>
      </c>
    </row>
    <row r="82" spans="1:7" s="4" customFormat="1" ht="18" customHeight="1" hidden="1">
      <c r="A82" s="34" t="s">
        <v>107</v>
      </c>
      <c r="B82" s="49" t="s">
        <v>391</v>
      </c>
      <c r="C82" s="51" t="s">
        <v>181</v>
      </c>
      <c r="D82" s="26" t="s">
        <v>191</v>
      </c>
      <c r="E82" s="61" t="s">
        <v>111</v>
      </c>
      <c r="F82" s="25" t="s">
        <v>65</v>
      </c>
      <c r="G82" s="39">
        <f>G83</f>
        <v>0</v>
      </c>
    </row>
    <row r="83" spans="1:7" s="4" customFormat="1" ht="15.75" customHeight="1" hidden="1">
      <c r="A83" s="95" t="s">
        <v>68</v>
      </c>
      <c r="B83" s="49" t="s">
        <v>391</v>
      </c>
      <c r="C83" s="105" t="s">
        <v>181</v>
      </c>
      <c r="D83" s="102" t="s">
        <v>191</v>
      </c>
      <c r="E83" s="85" t="s">
        <v>111</v>
      </c>
      <c r="F83" s="94" t="s">
        <v>67</v>
      </c>
      <c r="G83" s="39"/>
    </row>
    <row r="84" spans="1:7" s="173" customFormat="1" ht="15" customHeight="1">
      <c r="A84" s="170" t="s">
        <v>203</v>
      </c>
      <c r="B84" s="48" t="s">
        <v>391</v>
      </c>
      <c r="C84" s="171" t="s">
        <v>182</v>
      </c>
      <c r="D84" s="171"/>
      <c r="E84" s="61"/>
      <c r="F84" s="171"/>
      <c r="G84" s="172">
        <f>G85</f>
        <v>366.3</v>
      </c>
    </row>
    <row r="85" spans="1:7" s="108" customFormat="1" ht="15" customHeight="1">
      <c r="A85" s="174" t="s">
        <v>204</v>
      </c>
      <c r="B85" s="48" t="s">
        <v>391</v>
      </c>
      <c r="C85" s="132" t="s">
        <v>182</v>
      </c>
      <c r="D85" s="132" t="s">
        <v>184</v>
      </c>
      <c r="E85" s="133"/>
      <c r="F85" s="132"/>
      <c r="G85" s="107">
        <f>G86</f>
        <v>366.3</v>
      </c>
    </row>
    <row r="86" spans="1:7" s="4" customFormat="1" ht="30" customHeight="1">
      <c r="A86" s="98" t="s">
        <v>109</v>
      </c>
      <c r="B86" s="78" t="s">
        <v>391</v>
      </c>
      <c r="C86" s="110" t="s">
        <v>182</v>
      </c>
      <c r="D86" s="110" t="s">
        <v>184</v>
      </c>
      <c r="E86" s="118" t="s">
        <v>30</v>
      </c>
      <c r="F86" s="110"/>
      <c r="G86" s="157">
        <f>G87</f>
        <v>366.3</v>
      </c>
    </row>
    <row r="87" spans="1:7" s="18" customFormat="1" ht="27.75" customHeight="1">
      <c r="A87" s="169" t="s">
        <v>205</v>
      </c>
      <c r="B87" s="49" t="s">
        <v>391</v>
      </c>
      <c r="C87" s="88" t="s">
        <v>182</v>
      </c>
      <c r="D87" s="88" t="s">
        <v>184</v>
      </c>
      <c r="E87" s="73" t="s">
        <v>32</v>
      </c>
      <c r="F87" s="88"/>
      <c r="G87" s="148">
        <f>G88+G93</f>
        <v>366.3</v>
      </c>
    </row>
    <row r="88" spans="1:7" s="18" customFormat="1" ht="42" customHeight="1">
      <c r="A88" s="81" t="s">
        <v>86</v>
      </c>
      <c r="B88" s="49" t="s">
        <v>391</v>
      </c>
      <c r="C88" s="26" t="s">
        <v>182</v>
      </c>
      <c r="D88" s="26" t="s">
        <v>184</v>
      </c>
      <c r="E88" s="61" t="s">
        <v>32</v>
      </c>
      <c r="F88" s="51" t="s">
        <v>392</v>
      </c>
      <c r="G88" s="148">
        <f>G89</f>
        <v>366.3</v>
      </c>
    </row>
    <row r="89" spans="1:7" s="4" customFormat="1" ht="20.25" customHeight="1">
      <c r="A89" s="156" t="s">
        <v>61</v>
      </c>
      <c r="B89" s="49" t="s">
        <v>391</v>
      </c>
      <c r="C89" s="26" t="s">
        <v>182</v>
      </c>
      <c r="D89" s="26" t="s">
        <v>184</v>
      </c>
      <c r="E89" s="61" t="s">
        <v>32</v>
      </c>
      <c r="F89" s="26" t="s">
        <v>326</v>
      </c>
      <c r="G89" s="40">
        <f>G90+G91+G92</f>
        <v>366.3</v>
      </c>
    </row>
    <row r="90" spans="1:7" ht="25.5" hidden="1">
      <c r="A90" s="82" t="s">
        <v>318</v>
      </c>
      <c r="B90" s="83" t="s">
        <v>391</v>
      </c>
      <c r="C90" s="102" t="s">
        <v>182</v>
      </c>
      <c r="D90" s="102" t="s">
        <v>184</v>
      </c>
      <c r="E90" s="85" t="s">
        <v>32</v>
      </c>
      <c r="F90" s="94" t="s">
        <v>195</v>
      </c>
      <c r="G90" s="39">
        <v>281.3</v>
      </c>
    </row>
    <row r="91" spans="1:7" ht="25.5" hidden="1">
      <c r="A91" s="82" t="s">
        <v>64</v>
      </c>
      <c r="B91" s="83" t="s">
        <v>391</v>
      </c>
      <c r="C91" s="102" t="s">
        <v>182</v>
      </c>
      <c r="D91" s="102" t="s">
        <v>184</v>
      </c>
      <c r="E91" s="85" t="s">
        <v>32</v>
      </c>
      <c r="F91" s="94" t="s">
        <v>196</v>
      </c>
      <c r="G91" s="39"/>
    </row>
    <row r="92" spans="1:7" ht="38.25" hidden="1">
      <c r="A92" s="82" t="s">
        <v>55</v>
      </c>
      <c r="B92" s="83" t="s">
        <v>391</v>
      </c>
      <c r="C92" s="102" t="s">
        <v>182</v>
      </c>
      <c r="D92" s="102" t="s">
        <v>184</v>
      </c>
      <c r="E92" s="85" t="s">
        <v>32</v>
      </c>
      <c r="F92" s="94" t="s">
        <v>56</v>
      </c>
      <c r="G92" s="39">
        <v>85</v>
      </c>
    </row>
    <row r="93" spans="1:7" ht="28.5" customHeight="1" hidden="1">
      <c r="A93" s="34" t="s">
        <v>90</v>
      </c>
      <c r="B93" s="49" t="s">
        <v>391</v>
      </c>
      <c r="C93" s="28" t="s">
        <v>182</v>
      </c>
      <c r="D93" s="28" t="s">
        <v>184</v>
      </c>
      <c r="E93" s="31" t="s">
        <v>32</v>
      </c>
      <c r="F93" s="25" t="s">
        <v>91</v>
      </c>
      <c r="G93" s="39">
        <f>G94</f>
        <v>0</v>
      </c>
    </row>
    <row r="94" spans="1:7" ht="25.5" hidden="1">
      <c r="A94" s="24" t="s">
        <v>92</v>
      </c>
      <c r="B94" s="49" t="s">
        <v>391</v>
      </c>
      <c r="C94" s="28" t="s">
        <v>182</v>
      </c>
      <c r="D94" s="28" t="s">
        <v>184</v>
      </c>
      <c r="E94" s="31" t="s">
        <v>32</v>
      </c>
      <c r="F94" s="25" t="s">
        <v>62</v>
      </c>
      <c r="G94" s="39">
        <f>G95+G96</f>
        <v>0</v>
      </c>
    </row>
    <row r="95" spans="1:7" s="5" customFormat="1" ht="25.5" hidden="1">
      <c r="A95" s="95" t="s">
        <v>197</v>
      </c>
      <c r="B95" s="83" t="s">
        <v>391</v>
      </c>
      <c r="C95" s="102" t="s">
        <v>182</v>
      </c>
      <c r="D95" s="102" t="s">
        <v>184</v>
      </c>
      <c r="E95" s="85" t="s">
        <v>32</v>
      </c>
      <c r="F95" s="94" t="s">
        <v>198</v>
      </c>
      <c r="G95" s="40"/>
    </row>
    <row r="96" spans="1:7" ht="29.25" customHeight="1" hidden="1">
      <c r="A96" s="95" t="s">
        <v>319</v>
      </c>
      <c r="B96" s="83" t="s">
        <v>391</v>
      </c>
      <c r="C96" s="102" t="s">
        <v>182</v>
      </c>
      <c r="D96" s="102" t="s">
        <v>184</v>
      </c>
      <c r="E96" s="85" t="s">
        <v>32</v>
      </c>
      <c r="F96" s="94" t="s">
        <v>199</v>
      </c>
      <c r="G96" s="39"/>
    </row>
    <row r="97" spans="1:7" s="155" customFormat="1" ht="27.75" customHeight="1" hidden="1">
      <c r="A97" s="30" t="s">
        <v>206</v>
      </c>
      <c r="B97" s="48" t="s">
        <v>391</v>
      </c>
      <c r="C97" s="175" t="s">
        <v>184</v>
      </c>
      <c r="D97" s="175"/>
      <c r="E97" s="61"/>
      <c r="F97" s="175"/>
      <c r="G97" s="176">
        <f>G98</f>
        <v>0</v>
      </c>
    </row>
    <row r="98" spans="1:7" s="108" customFormat="1" ht="27.75" customHeight="1" hidden="1">
      <c r="A98" s="76" t="s">
        <v>207</v>
      </c>
      <c r="B98" s="48" t="s">
        <v>391</v>
      </c>
      <c r="C98" s="44" t="s">
        <v>184</v>
      </c>
      <c r="D98" s="44" t="s">
        <v>185</v>
      </c>
      <c r="E98" s="133"/>
      <c r="F98" s="44"/>
      <c r="G98" s="107">
        <f>G99+G107+G110</f>
        <v>0</v>
      </c>
    </row>
    <row r="99" spans="1:7" s="104" customFormat="1" ht="30.75" customHeight="1" hidden="1">
      <c r="A99" s="92" t="s">
        <v>459</v>
      </c>
      <c r="B99" s="78" t="s">
        <v>391</v>
      </c>
      <c r="C99" s="69" t="s">
        <v>184</v>
      </c>
      <c r="D99" s="69" t="s">
        <v>185</v>
      </c>
      <c r="E99" s="118" t="s">
        <v>460</v>
      </c>
      <c r="F99" s="69"/>
      <c r="G99" s="70">
        <f>G100</f>
        <v>0</v>
      </c>
    </row>
    <row r="100" spans="1:7" s="18" customFormat="1" ht="30" customHeight="1" hidden="1">
      <c r="A100" s="34" t="s">
        <v>461</v>
      </c>
      <c r="B100" s="49" t="s">
        <v>391</v>
      </c>
      <c r="C100" s="25" t="s">
        <v>184</v>
      </c>
      <c r="D100" s="25" t="s">
        <v>185</v>
      </c>
      <c r="E100" s="61" t="s">
        <v>462</v>
      </c>
      <c r="F100" s="35" t="s">
        <v>91</v>
      </c>
      <c r="G100" s="131">
        <f>G101</f>
        <v>0</v>
      </c>
    </row>
    <row r="101" spans="1:7" s="18" customFormat="1" ht="28.5" customHeight="1" hidden="1">
      <c r="A101" s="156" t="s">
        <v>92</v>
      </c>
      <c r="B101" s="49" t="s">
        <v>391</v>
      </c>
      <c r="C101" s="25" t="s">
        <v>184</v>
      </c>
      <c r="D101" s="25" t="s">
        <v>185</v>
      </c>
      <c r="E101" s="61" t="s">
        <v>462</v>
      </c>
      <c r="F101" s="35" t="s">
        <v>62</v>
      </c>
      <c r="G101" s="131">
        <f>G102</f>
        <v>0</v>
      </c>
    </row>
    <row r="102" spans="1:7" ht="27" customHeight="1" hidden="1">
      <c r="A102" s="95" t="s">
        <v>319</v>
      </c>
      <c r="B102" s="49" t="s">
        <v>391</v>
      </c>
      <c r="C102" s="94" t="s">
        <v>184</v>
      </c>
      <c r="D102" s="94" t="s">
        <v>185</v>
      </c>
      <c r="E102" s="151" t="s">
        <v>462</v>
      </c>
      <c r="F102" s="94" t="s">
        <v>199</v>
      </c>
      <c r="G102" s="41"/>
    </row>
    <row r="103" spans="1:7" ht="27" customHeight="1" hidden="1">
      <c r="A103" s="327" t="s">
        <v>546</v>
      </c>
      <c r="B103" s="320" t="s">
        <v>391</v>
      </c>
      <c r="C103" s="325" t="s">
        <v>184</v>
      </c>
      <c r="D103" s="325" t="s">
        <v>185</v>
      </c>
      <c r="E103" s="31" t="s">
        <v>547</v>
      </c>
      <c r="F103" s="325"/>
      <c r="G103" s="41"/>
    </row>
    <row r="104" spans="1:7" ht="27" customHeight="1" hidden="1">
      <c r="A104" s="327" t="s">
        <v>548</v>
      </c>
      <c r="B104" s="320" t="s">
        <v>391</v>
      </c>
      <c r="C104" s="325" t="s">
        <v>184</v>
      </c>
      <c r="D104" s="325" t="s">
        <v>185</v>
      </c>
      <c r="E104" s="31" t="s">
        <v>547</v>
      </c>
      <c r="F104" s="325" t="s">
        <v>91</v>
      </c>
      <c r="G104" s="41"/>
    </row>
    <row r="105" spans="1:7" ht="27" customHeight="1" hidden="1">
      <c r="A105" s="156" t="s">
        <v>92</v>
      </c>
      <c r="B105" s="320" t="s">
        <v>391</v>
      </c>
      <c r="C105" s="325" t="s">
        <v>184</v>
      </c>
      <c r="D105" s="325" t="s">
        <v>185</v>
      </c>
      <c r="E105" s="31" t="s">
        <v>547</v>
      </c>
      <c r="F105" s="325" t="s">
        <v>62</v>
      </c>
      <c r="G105" s="41"/>
    </row>
    <row r="106" spans="1:7" ht="27" customHeight="1" hidden="1">
      <c r="A106" s="95" t="s">
        <v>319</v>
      </c>
      <c r="B106" s="320" t="s">
        <v>391</v>
      </c>
      <c r="C106" s="325" t="s">
        <v>184</v>
      </c>
      <c r="D106" s="325" t="s">
        <v>185</v>
      </c>
      <c r="E106" s="31" t="s">
        <v>547</v>
      </c>
      <c r="F106" s="94" t="s">
        <v>199</v>
      </c>
      <c r="G106" s="41"/>
    </row>
    <row r="107" spans="1:7" s="5" customFormat="1" ht="27" customHeight="1" hidden="1">
      <c r="A107" s="27" t="s">
        <v>414</v>
      </c>
      <c r="B107" s="49" t="s">
        <v>391</v>
      </c>
      <c r="C107" s="25" t="s">
        <v>184</v>
      </c>
      <c r="D107" s="25" t="s">
        <v>185</v>
      </c>
      <c r="E107" s="31" t="s">
        <v>415</v>
      </c>
      <c r="F107" s="25"/>
      <c r="G107" s="41">
        <f>G108</f>
        <v>0</v>
      </c>
    </row>
    <row r="108" spans="1:7" ht="27" customHeight="1" hidden="1">
      <c r="A108" s="27" t="s">
        <v>115</v>
      </c>
      <c r="B108" s="49" t="s">
        <v>391</v>
      </c>
      <c r="C108" s="25" t="s">
        <v>184</v>
      </c>
      <c r="D108" s="25" t="s">
        <v>185</v>
      </c>
      <c r="E108" s="31" t="s">
        <v>415</v>
      </c>
      <c r="F108" s="25" t="s">
        <v>116</v>
      </c>
      <c r="G108" s="41">
        <v>0</v>
      </c>
    </row>
    <row r="109" spans="1:7" ht="27" customHeight="1" hidden="1">
      <c r="A109" s="196" t="s">
        <v>416</v>
      </c>
      <c r="B109" s="149" t="s">
        <v>391</v>
      </c>
      <c r="C109" s="158" t="s">
        <v>184</v>
      </c>
      <c r="D109" s="158" t="s">
        <v>185</v>
      </c>
      <c r="E109" s="151" t="s">
        <v>415</v>
      </c>
      <c r="F109" s="158" t="s">
        <v>417</v>
      </c>
      <c r="G109" s="152"/>
    </row>
    <row r="110" spans="1:7" s="4" customFormat="1" ht="27" customHeight="1" hidden="1">
      <c r="A110" s="27" t="s">
        <v>463</v>
      </c>
      <c r="B110" s="49" t="s">
        <v>391</v>
      </c>
      <c r="C110" s="25" t="s">
        <v>184</v>
      </c>
      <c r="D110" s="25" t="s">
        <v>185</v>
      </c>
      <c r="E110" s="31" t="s">
        <v>464</v>
      </c>
      <c r="F110" s="25"/>
      <c r="G110" s="40">
        <f>G111</f>
        <v>0</v>
      </c>
    </row>
    <row r="111" spans="1:7" s="4" customFormat="1" ht="27" customHeight="1" hidden="1">
      <c r="A111" s="34" t="s">
        <v>90</v>
      </c>
      <c r="B111" s="49" t="s">
        <v>391</v>
      </c>
      <c r="C111" s="25" t="s">
        <v>184</v>
      </c>
      <c r="D111" s="25" t="s">
        <v>185</v>
      </c>
      <c r="E111" s="31" t="s">
        <v>464</v>
      </c>
      <c r="F111" s="25" t="s">
        <v>91</v>
      </c>
      <c r="G111" s="40">
        <f>G112</f>
        <v>0</v>
      </c>
    </row>
    <row r="112" spans="1:7" s="4" customFormat="1" ht="27" customHeight="1" hidden="1">
      <c r="A112" s="156" t="s">
        <v>92</v>
      </c>
      <c r="B112" s="49" t="s">
        <v>391</v>
      </c>
      <c r="C112" s="25" t="s">
        <v>184</v>
      </c>
      <c r="D112" s="25" t="s">
        <v>185</v>
      </c>
      <c r="E112" s="31" t="s">
        <v>464</v>
      </c>
      <c r="F112" s="25" t="s">
        <v>62</v>
      </c>
      <c r="G112" s="40">
        <f>G113</f>
        <v>0</v>
      </c>
    </row>
    <row r="113" spans="1:7" s="4" customFormat="1" ht="27" customHeight="1" hidden="1">
      <c r="A113" s="286" t="s">
        <v>465</v>
      </c>
      <c r="B113" s="149" t="s">
        <v>391</v>
      </c>
      <c r="C113" s="158" t="s">
        <v>184</v>
      </c>
      <c r="D113" s="158" t="s">
        <v>185</v>
      </c>
      <c r="E113" s="151" t="s">
        <v>464</v>
      </c>
      <c r="F113" s="158" t="s">
        <v>199</v>
      </c>
      <c r="G113" s="152"/>
    </row>
    <row r="114" spans="1:7" s="155" customFormat="1" ht="15.75" customHeight="1">
      <c r="A114" s="170" t="s">
        <v>208</v>
      </c>
      <c r="B114" s="48" t="s">
        <v>391</v>
      </c>
      <c r="C114" s="175" t="s">
        <v>183</v>
      </c>
      <c r="D114" s="175"/>
      <c r="E114" s="61"/>
      <c r="F114" s="175"/>
      <c r="G114" s="176">
        <f>G121+G154+G115</f>
        <v>4973.44</v>
      </c>
    </row>
    <row r="115" spans="1:7" s="108" customFormat="1" ht="15" customHeight="1">
      <c r="A115" s="109" t="s">
        <v>190</v>
      </c>
      <c r="B115" s="48" t="s">
        <v>391</v>
      </c>
      <c r="C115" s="44" t="s">
        <v>183</v>
      </c>
      <c r="D115" s="44" t="s">
        <v>186</v>
      </c>
      <c r="E115" s="133"/>
      <c r="F115" s="44"/>
      <c r="G115" s="45">
        <f>G116</f>
        <v>7.2</v>
      </c>
    </row>
    <row r="116" spans="1:7" s="104" customFormat="1" ht="29.25" customHeight="1">
      <c r="A116" s="98" t="s">
        <v>109</v>
      </c>
      <c r="B116" s="78" t="s">
        <v>391</v>
      </c>
      <c r="C116" s="110" t="s">
        <v>183</v>
      </c>
      <c r="D116" s="110" t="s">
        <v>186</v>
      </c>
      <c r="E116" s="118" t="s">
        <v>30</v>
      </c>
      <c r="F116" s="110"/>
      <c r="G116" s="70">
        <f>G117</f>
        <v>7.2</v>
      </c>
    </row>
    <row r="117" spans="1:7" s="18" customFormat="1" ht="52.5" customHeight="1">
      <c r="A117" s="57" t="s">
        <v>72</v>
      </c>
      <c r="B117" s="55" t="s">
        <v>391</v>
      </c>
      <c r="C117" s="56" t="s">
        <v>183</v>
      </c>
      <c r="D117" s="56" t="s">
        <v>186</v>
      </c>
      <c r="E117" s="73" t="s">
        <v>33</v>
      </c>
      <c r="F117" s="56"/>
      <c r="G117" s="68">
        <f>G118</f>
        <v>7.2</v>
      </c>
    </row>
    <row r="118" spans="1:7" s="18" customFormat="1" ht="27.75" customHeight="1">
      <c r="A118" s="34" t="s">
        <v>90</v>
      </c>
      <c r="B118" s="49" t="s">
        <v>391</v>
      </c>
      <c r="C118" s="25" t="s">
        <v>183</v>
      </c>
      <c r="D118" s="25" t="s">
        <v>186</v>
      </c>
      <c r="E118" s="61" t="s">
        <v>33</v>
      </c>
      <c r="F118" s="35" t="s">
        <v>91</v>
      </c>
      <c r="G118" s="68">
        <f>G119</f>
        <v>7.2</v>
      </c>
    </row>
    <row r="119" spans="1:7" s="18" customFormat="1" ht="27" customHeight="1">
      <c r="A119" s="156" t="s">
        <v>92</v>
      </c>
      <c r="B119" s="49" t="s">
        <v>391</v>
      </c>
      <c r="C119" s="25" t="s">
        <v>183</v>
      </c>
      <c r="D119" s="25" t="s">
        <v>186</v>
      </c>
      <c r="E119" s="61" t="s">
        <v>33</v>
      </c>
      <c r="F119" s="35" t="s">
        <v>62</v>
      </c>
      <c r="G119" s="68">
        <f>G120</f>
        <v>7.2</v>
      </c>
    </row>
    <row r="120" spans="1:7" ht="25.5" customHeight="1" hidden="1">
      <c r="A120" s="95" t="s">
        <v>319</v>
      </c>
      <c r="B120" s="49" t="s">
        <v>391</v>
      </c>
      <c r="C120" s="94" t="s">
        <v>183</v>
      </c>
      <c r="D120" s="94" t="s">
        <v>186</v>
      </c>
      <c r="E120" s="85" t="s">
        <v>33</v>
      </c>
      <c r="F120" s="94" t="s">
        <v>199</v>
      </c>
      <c r="G120" s="39">
        <v>7.2</v>
      </c>
    </row>
    <row r="121" spans="1:7" s="4" customFormat="1" ht="15" customHeight="1">
      <c r="A121" s="37" t="s">
        <v>179</v>
      </c>
      <c r="B121" s="153" t="s">
        <v>391</v>
      </c>
      <c r="C121" s="132" t="s">
        <v>183</v>
      </c>
      <c r="D121" s="132" t="s">
        <v>185</v>
      </c>
      <c r="E121" s="129"/>
      <c r="F121" s="132"/>
      <c r="G121" s="154">
        <f>G122+G149</f>
        <v>4966.24</v>
      </c>
    </row>
    <row r="122" spans="1:7" s="18" customFormat="1" ht="57.75" customHeight="1">
      <c r="A122" s="92" t="s">
        <v>563</v>
      </c>
      <c r="B122" s="78" t="s">
        <v>391</v>
      </c>
      <c r="C122" s="164" t="s">
        <v>183</v>
      </c>
      <c r="D122" s="164" t="s">
        <v>185</v>
      </c>
      <c r="E122" s="118" t="s">
        <v>75</v>
      </c>
      <c r="F122" s="164"/>
      <c r="G122" s="157">
        <f>G123</f>
        <v>4966.24</v>
      </c>
    </row>
    <row r="123" spans="1:7" s="18" customFormat="1" ht="48" customHeight="1">
      <c r="A123" s="177" t="s">
        <v>248</v>
      </c>
      <c r="B123" s="49" t="s">
        <v>391</v>
      </c>
      <c r="C123" s="136" t="s">
        <v>183</v>
      </c>
      <c r="D123" s="136" t="s">
        <v>185</v>
      </c>
      <c r="E123" s="73" t="s">
        <v>249</v>
      </c>
      <c r="F123" s="136"/>
      <c r="G123" s="148">
        <f>G124</f>
        <v>4966.24</v>
      </c>
    </row>
    <row r="124" spans="1:7" s="18" customFormat="1" ht="48" customHeight="1">
      <c r="A124" s="178" t="s">
        <v>117</v>
      </c>
      <c r="B124" s="179" t="s">
        <v>391</v>
      </c>
      <c r="C124" s="138" t="s">
        <v>183</v>
      </c>
      <c r="D124" s="138" t="s">
        <v>185</v>
      </c>
      <c r="E124" s="129" t="s">
        <v>249</v>
      </c>
      <c r="F124" s="136"/>
      <c r="G124" s="148">
        <f>G125+G129+G133+G140+G144+G148</f>
        <v>4966.24</v>
      </c>
    </row>
    <row r="125" spans="1:7" s="18" customFormat="1" ht="31.5" customHeight="1">
      <c r="A125" s="178" t="s">
        <v>413</v>
      </c>
      <c r="B125" s="49" t="s">
        <v>391</v>
      </c>
      <c r="C125" s="137" t="s">
        <v>183</v>
      </c>
      <c r="D125" s="137" t="s">
        <v>185</v>
      </c>
      <c r="E125" s="61" t="s">
        <v>250</v>
      </c>
      <c r="F125" s="137"/>
      <c r="G125" s="148">
        <f>G126</f>
        <v>1000</v>
      </c>
    </row>
    <row r="126" spans="1:7" s="18" customFormat="1" ht="30" customHeight="1">
      <c r="A126" s="34" t="s">
        <v>90</v>
      </c>
      <c r="B126" s="49" t="s">
        <v>391</v>
      </c>
      <c r="C126" s="137" t="s">
        <v>183</v>
      </c>
      <c r="D126" s="137" t="s">
        <v>185</v>
      </c>
      <c r="E126" s="61" t="s">
        <v>250</v>
      </c>
      <c r="F126" s="137" t="s">
        <v>91</v>
      </c>
      <c r="G126" s="148">
        <f>G127</f>
        <v>1000</v>
      </c>
    </row>
    <row r="127" spans="1:7" s="18" customFormat="1" ht="33" customHeight="1">
      <c r="A127" s="156" t="s">
        <v>92</v>
      </c>
      <c r="B127" s="49" t="s">
        <v>391</v>
      </c>
      <c r="C127" s="137" t="s">
        <v>183</v>
      </c>
      <c r="D127" s="137" t="s">
        <v>185</v>
      </c>
      <c r="E127" s="61" t="s">
        <v>250</v>
      </c>
      <c r="F127" s="137" t="s">
        <v>62</v>
      </c>
      <c r="G127" s="148">
        <f>G128</f>
        <v>1000</v>
      </c>
    </row>
    <row r="128" spans="1:7" s="5" customFormat="1" ht="30" customHeight="1" hidden="1">
      <c r="A128" s="95" t="s">
        <v>319</v>
      </c>
      <c r="B128" s="49" t="s">
        <v>391</v>
      </c>
      <c r="C128" s="84" t="s">
        <v>183</v>
      </c>
      <c r="D128" s="84" t="s">
        <v>185</v>
      </c>
      <c r="E128" s="151" t="s">
        <v>250</v>
      </c>
      <c r="F128" s="84" t="s">
        <v>199</v>
      </c>
      <c r="G128" s="59">
        <v>1000</v>
      </c>
    </row>
    <row r="129" spans="1:7" s="4" customFormat="1" ht="30" customHeight="1">
      <c r="A129" s="34" t="s">
        <v>118</v>
      </c>
      <c r="B129" s="49" t="s">
        <v>391</v>
      </c>
      <c r="C129" s="137" t="s">
        <v>183</v>
      </c>
      <c r="D129" s="137" t="s">
        <v>185</v>
      </c>
      <c r="E129" s="61" t="s">
        <v>251</v>
      </c>
      <c r="F129" s="137"/>
      <c r="G129" s="40">
        <f>G130</f>
        <v>3156.24</v>
      </c>
    </row>
    <row r="130" spans="1:7" s="4" customFormat="1" ht="30" customHeight="1">
      <c r="A130" s="34" t="s">
        <v>90</v>
      </c>
      <c r="B130" s="49" t="s">
        <v>391</v>
      </c>
      <c r="C130" s="137" t="s">
        <v>183</v>
      </c>
      <c r="D130" s="137" t="s">
        <v>185</v>
      </c>
      <c r="E130" s="61" t="s">
        <v>251</v>
      </c>
      <c r="F130" s="137" t="s">
        <v>91</v>
      </c>
      <c r="G130" s="40">
        <f>G131</f>
        <v>3156.24</v>
      </c>
    </row>
    <row r="131" spans="1:7" s="4" customFormat="1" ht="30" customHeight="1">
      <c r="A131" s="156" t="s">
        <v>92</v>
      </c>
      <c r="B131" s="49" t="s">
        <v>391</v>
      </c>
      <c r="C131" s="137" t="s">
        <v>183</v>
      </c>
      <c r="D131" s="137" t="s">
        <v>185</v>
      </c>
      <c r="E131" s="61" t="s">
        <v>251</v>
      </c>
      <c r="F131" s="137" t="s">
        <v>62</v>
      </c>
      <c r="G131" s="40">
        <f>G132</f>
        <v>3156.24</v>
      </c>
    </row>
    <row r="132" spans="1:7" ht="27" customHeight="1" hidden="1">
      <c r="A132" s="95" t="s">
        <v>319</v>
      </c>
      <c r="B132" s="49" t="s">
        <v>391</v>
      </c>
      <c r="C132" s="84" t="s">
        <v>183</v>
      </c>
      <c r="D132" s="84" t="s">
        <v>185</v>
      </c>
      <c r="E132" s="151" t="s">
        <v>251</v>
      </c>
      <c r="F132" s="84" t="s">
        <v>199</v>
      </c>
      <c r="G132" s="125">
        <v>3156.24</v>
      </c>
    </row>
    <row r="133" spans="1:7" s="4" customFormat="1" ht="27" customHeight="1">
      <c r="A133" s="27" t="s">
        <v>119</v>
      </c>
      <c r="B133" s="49" t="s">
        <v>391</v>
      </c>
      <c r="C133" s="137" t="s">
        <v>183</v>
      </c>
      <c r="D133" s="137" t="s">
        <v>185</v>
      </c>
      <c r="E133" s="61" t="s">
        <v>252</v>
      </c>
      <c r="F133" s="137"/>
      <c r="G133" s="40">
        <f>G134</f>
        <v>60</v>
      </c>
    </row>
    <row r="134" spans="1:7" s="4" customFormat="1" ht="30" customHeight="1">
      <c r="A134" s="34" t="s">
        <v>90</v>
      </c>
      <c r="B134" s="49" t="s">
        <v>391</v>
      </c>
      <c r="C134" s="137" t="s">
        <v>183</v>
      </c>
      <c r="D134" s="137" t="s">
        <v>185</v>
      </c>
      <c r="E134" s="61" t="s">
        <v>252</v>
      </c>
      <c r="F134" s="137" t="s">
        <v>91</v>
      </c>
      <c r="G134" s="40">
        <f>G135</f>
        <v>60</v>
      </c>
    </row>
    <row r="135" spans="1:7" s="4" customFormat="1" ht="30" customHeight="1">
      <c r="A135" s="156" t="s">
        <v>92</v>
      </c>
      <c r="B135" s="49" t="s">
        <v>391</v>
      </c>
      <c r="C135" s="137" t="s">
        <v>183</v>
      </c>
      <c r="D135" s="137" t="s">
        <v>185</v>
      </c>
      <c r="E135" s="61" t="s">
        <v>252</v>
      </c>
      <c r="F135" s="137" t="s">
        <v>62</v>
      </c>
      <c r="G135" s="40">
        <f>G136</f>
        <v>60</v>
      </c>
    </row>
    <row r="136" spans="1:7" ht="27" customHeight="1" hidden="1">
      <c r="A136" s="95" t="s">
        <v>319</v>
      </c>
      <c r="B136" s="49" t="s">
        <v>391</v>
      </c>
      <c r="C136" s="84" t="s">
        <v>183</v>
      </c>
      <c r="D136" s="84" t="s">
        <v>185</v>
      </c>
      <c r="E136" s="151" t="s">
        <v>252</v>
      </c>
      <c r="F136" s="84" t="s">
        <v>199</v>
      </c>
      <c r="G136" s="125">
        <v>60</v>
      </c>
    </row>
    <row r="137" spans="1:7" s="4" customFormat="1" ht="27" customHeight="1">
      <c r="A137" s="27" t="s">
        <v>549</v>
      </c>
      <c r="B137" s="49" t="s">
        <v>391</v>
      </c>
      <c r="C137" s="137" t="s">
        <v>183</v>
      </c>
      <c r="D137" s="137" t="s">
        <v>185</v>
      </c>
      <c r="E137" s="61" t="s">
        <v>253</v>
      </c>
      <c r="F137" s="137"/>
      <c r="G137" s="40">
        <f>G138</f>
        <v>650</v>
      </c>
    </row>
    <row r="138" spans="1:7" s="4" customFormat="1" ht="27" customHeight="1">
      <c r="A138" s="34" t="s">
        <v>90</v>
      </c>
      <c r="B138" s="49" t="s">
        <v>391</v>
      </c>
      <c r="C138" s="137" t="s">
        <v>183</v>
      </c>
      <c r="D138" s="137" t="s">
        <v>185</v>
      </c>
      <c r="E138" s="61" t="s">
        <v>253</v>
      </c>
      <c r="F138" s="137" t="s">
        <v>91</v>
      </c>
      <c r="G138" s="40">
        <f>G139</f>
        <v>650</v>
      </c>
    </row>
    <row r="139" spans="1:7" s="4" customFormat="1" ht="27" customHeight="1">
      <c r="A139" s="156" t="s">
        <v>92</v>
      </c>
      <c r="B139" s="49" t="s">
        <v>391</v>
      </c>
      <c r="C139" s="137" t="s">
        <v>183</v>
      </c>
      <c r="D139" s="137" t="s">
        <v>185</v>
      </c>
      <c r="E139" s="61" t="s">
        <v>253</v>
      </c>
      <c r="F139" s="137" t="s">
        <v>62</v>
      </c>
      <c r="G139" s="40">
        <f>G140</f>
        <v>650</v>
      </c>
    </row>
    <row r="140" spans="1:7" s="4" customFormat="1" ht="27" customHeight="1" hidden="1">
      <c r="A140" s="95" t="s">
        <v>319</v>
      </c>
      <c r="B140" s="49" t="s">
        <v>391</v>
      </c>
      <c r="C140" s="84" t="s">
        <v>183</v>
      </c>
      <c r="D140" s="84" t="s">
        <v>185</v>
      </c>
      <c r="E140" s="151" t="s">
        <v>253</v>
      </c>
      <c r="F140" s="84" t="s">
        <v>199</v>
      </c>
      <c r="G140" s="125">
        <v>650</v>
      </c>
    </row>
    <row r="141" spans="1:7" s="4" customFormat="1" ht="27" customHeight="1" hidden="1">
      <c r="A141" s="27" t="s">
        <v>550</v>
      </c>
      <c r="B141" s="49" t="s">
        <v>391</v>
      </c>
      <c r="C141" s="137" t="s">
        <v>183</v>
      </c>
      <c r="D141" s="137" t="s">
        <v>185</v>
      </c>
      <c r="E141" s="61" t="s">
        <v>467</v>
      </c>
      <c r="F141" s="137"/>
      <c r="G141" s="40">
        <f>G142</f>
        <v>0</v>
      </c>
    </row>
    <row r="142" spans="1:7" s="4" customFormat="1" ht="27" customHeight="1" hidden="1">
      <c r="A142" s="34" t="s">
        <v>90</v>
      </c>
      <c r="B142" s="49" t="s">
        <v>391</v>
      </c>
      <c r="C142" s="137" t="s">
        <v>183</v>
      </c>
      <c r="D142" s="137" t="s">
        <v>185</v>
      </c>
      <c r="E142" s="61" t="s">
        <v>467</v>
      </c>
      <c r="F142" s="137" t="s">
        <v>91</v>
      </c>
      <c r="G142" s="40">
        <f>G143</f>
        <v>0</v>
      </c>
    </row>
    <row r="143" spans="1:7" s="4" customFormat="1" ht="27" customHeight="1" hidden="1">
      <c r="A143" s="156" t="s">
        <v>92</v>
      </c>
      <c r="B143" s="49" t="s">
        <v>391</v>
      </c>
      <c r="C143" s="137" t="s">
        <v>183</v>
      </c>
      <c r="D143" s="137" t="s">
        <v>185</v>
      </c>
      <c r="E143" s="61" t="s">
        <v>467</v>
      </c>
      <c r="F143" s="137" t="s">
        <v>62</v>
      </c>
      <c r="G143" s="40">
        <f>G144</f>
        <v>0</v>
      </c>
    </row>
    <row r="144" spans="1:7" s="287" customFormat="1" ht="27" customHeight="1" hidden="1">
      <c r="A144" s="95" t="s">
        <v>319</v>
      </c>
      <c r="B144" s="49" t="s">
        <v>391</v>
      </c>
      <c r="C144" s="84" t="s">
        <v>183</v>
      </c>
      <c r="D144" s="84" t="s">
        <v>185</v>
      </c>
      <c r="E144" s="151" t="s">
        <v>467</v>
      </c>
      <c r="F144" s="84" t="s">
        <v>199</v>
      </c>
      <c r="G144" s="125"/>
    </row>
    <row r="145" spans="1:7" s="4" customFormat="1" ht="27" customHeight="1">
      <c r="A145" s="27" t="s">
        <v>551</v>
      </c>
      <c r="B145" s="49" t="s">
        <v>391</v>
      </c>
      <c r="C145" s="137" t="s">
        <v>183</v>
      </c>
      <c r="D145" s="137" t="s">
        <v>185</v>
      </c>
      <c r="E145" s="61" t="s">
        <v>469</v>
      </c>
      <c r="F145" s="137"/>
      <c r="G145" s="40">
        <f>G146</f>
        <v>100</v>
      </c>
    </row>
    <row r="146" spans="1:7" s="4" customFormat="1" ht="27" customHeight="1">
      <c r="A146" s="34" t="s">
        <v>90</v>
      </c>
      <c r="B146" s="49" t="s">
        <v>391</v>
      </c>
      <c r="C146" s="137" t="s">
        <v>183</v>
      </c>
      <c r="D146" s="137" t="s">
        <v>185</v>
      </c>
      <c r="E146" s="61" t="s">
        <v>469</v>
      </c>
      <c r="F146" s="137" t="s">
        <v>91</v>
      </c>
      <c r="G146" s="40">
        <f>G147</f>
        <v>100</v>
      </c>
    </row>
    <row r="147" spans="1:7" s="4" customFormat="1" ht="27" customHeight="1">
      <c r="A147" s="156" t="s">
        <v>92</v>
      </c>
      <c r="B147" s="49" t="s">
        <v>391</v>
      </c>
      <c r="C147" s="137" t="s">
        <v>183</v>
      </c>
      <c r="D147" s="137" t="s">
        <v>185</v>
      </c>
      <c r="E147" s="61" t="s">
        <v>469</v>
      </c>
      <c r="F147" s="137" t="s">
        <v>62</v>
      </c>
      <c r="G147" s="40">
        <f>G148</f>
        <v>100</v>
      </c>
    </row>
    <row r="148" spans="1:7" s="287" customFormat="1" ht="27" customHeight="1" hidden="1">
      <c r="A148" s="95" t="s">
        <v>319</v>
      </c>
      <c r="B148" s="49" t="s">
        <v>391</v>
      </c>
      <c r="C148" s="84" t="s">
        <v>183</v>
      </c>
      <c r="D148" s="84" t="s">
        <v>185</v>
      </c>
      <c r="E148" s="151" t="s">
        <v>469</v>
      </c>
      <c r="F148" s="84" t="s">
        <v>199</v>
      </c>
      <c r="G148" s="125">
        <v>100</v>
      </c>
    </row>
    <row r="149" spans="1:7" s="18" customFormat="1" ht="39" customHeight="1" hidden="1">
      <c r="A149" s="177" t="s">
        <v>552</v>
      </c>
      <c r="B149" s="320" t="s">
        <v>391</v>
      </c>
      <c r="C149" s="345" t="s">
        <v>183</v>
      </c>
      <c r="D149" s="345" t="s">
        <v>185</v>
      </c>
      <c r="E149" s="389" t="s">
        <v>553</v>
      </c>
      <c r="F149" s="345"/>
      <c r="G149" s="157"/>
    </row>
    <row r="150" spans="1:7" s="4" customFormat="1" ht="32.25" customHeight="1" hidden="1">
      <c r="A150" s="327" t="s">
        <v>554</v>
      </c>
      <c r="B150" s="320" t="s">
        <v>391</v>
      </c>
      <c r="C150" s="345" t="s">
        <v>555</v>
      </c>
      <c r="D150" s="345" t="s">
        <v>185</v>
      </c>
      <c r="E150" s="389" t="s">
        <v>553</v>
      </c>
      <c r="F150" s="345"/>
      <c r="G150" s="40"/>
    </row>
    <row r="151" spans="1:7" s="4" customFormat="1" ht="29.25" customHeight="1" hidden="1">
      <c r="A151" s="34" t="s">
        <v>90</v>
      </c>
      <c r="B151" s="320" t="s">
        <v>391</v>
      </c>
      <c r="C151" s="345" t="s">
        <v>555</v>
      </c>
      <c r="D151" s="345" t="s">
        <v>185</v>
      </c>
      <c r="E151" s="389" t="s">
        <v>553</v>
      </c>
      <c r="F151" s="345" t="s">
        <v>91</v>
      </c>
      <c r="G151" s="40"/>
    </row>
    <row r="152" spans="1:7" s="4" customFormat="1" ht="29.25" customHeight="1" hidden="1">
      <c r="A152" s="156" t="s">
        <v>92</v>
      </c>
      <c r="B152" s="320" t="s">
        <v>391</v>
      </c>
      <c r="C152" s="345" t="s">
        <v>555</v>
      </c>
      <c r="D152" s="345" t="s">
        <v>185</v>
      </c>
      <c r="E152" s="389" t="s">
        <v>553</v>
      </c>
      <c r="F152" s="345" t="s">
        <v>62</v>
      </c>
      <c r="G152" s="40"/>
    </row>
    <row r="153" spans="1:7" s="4" customFormat="1" ht="29.25" customHeight="1" hidden="1">
      <c r="A153" s="82"/>
      <c r="B153" s="83" t="s">
        <v>391</v>
      </c>
      <c r="C153" s="84" t="s">
        <v>183</v>
      </c>
      <c r="D153" s="84" t="s">
        <v>185</v>
      </c>
      <c r="E153" s="389" t="s">
        <v>553</v>
      </c>
      <c r="F153" s="84"/>
      <c r="G153" s="125"/>
    </row>
    <row r="154" spans="1:7" s="108" customFormat="1" ht="13.5" customHeight="1" hidden="1">
      <c r="A154" s="76" t="s">
        <v>176</v>
      </c>
      <c r="B154" s="48" t="s">
        <v>391</v>
      </c>
      <c r="C154" s="44" t="s">
        <v>183</v>
      </c>
      <c r="D154" s="44" t="s">
        <v>177</v>
      </c>
      <c r="E154" s="133"/>
      <c r="F154" s="44"/>
      <c r="G154" s="111">
        <f>G155+G161</f>
        <v>0</v>
      </c>
    </row>
    <row r="155" spans="1:7" s="18" customFormat="1" ht="36" customHeight="1" hidden="1">
      <c r="A155" s="92"/>
      <c r="B155" s="78"/>
      <c r="C155" s="69"/>
      <c r="D155" s="69"/>
      <c r="E155" s="118"/>
      <c r="F155" s="110"/>
      <c r="G155" s="116"/>
    </row>
    <row r="156" spans="1:7" s="108" customFormat="1" ht="56.25" customHeight="1" hidden="1">
      <c r="A156" s="57"/>
      <c r="B156" s="55"/>
      <c r="C156" s="56"/>
      <c r="D156" s="56"/>
      <c r="E156" s="73"/>
      <c r="F156" s="56"/>
      <c r="G156" s="112"/>
    </row>
    <row r="157" spans="1:7" s="4" customFormat="1" ht="28.5" customHeight="1" hidden="1">
      <c r="A157" s="34"/>
      <c r="B157" s="49"/>
      <c r="C157" s="35"/>
      <c r="D157" s="35"/>
      <c r="E157" s="61"/>
      <c r="F157" s="51"/>
      <c r="G157" s="115"/>
    </row>
    <row r="158" spans="1:7" s="4" customFormat="1" ht="29.25" customHeight="1" hidden="1">
      <c r="A158" s="34"/>
      <c r="B158" s="49"/>
      <c r="C158" s="35"/>
      <c r="D158" s="35"/>
      <c r="E158" s="61"/>
      <c r="F158" s="35"/>
      <c r="G158" s="115"/>
    </row>
    <row r="159" spans="1:7" s="4" customFormat="1" ht="30" customHeight="1" hidden="1">
      <c r="A159" s="156"/>
      <c r="B159" s="49"/>
      <c r="C159" s="35"/>
      <c r="D159" s="35"/>
      <c r="E159" s="61"/>
      <c r="F159" s="35"/>
      <c r="G159" s="115"/>
    </row>
    <row r="160" spans="1:7" ht="28.5" customHeight="1" hidden="1">
      <c r="A160" s="95"/>
      <c r="B160" s="49"/>
      <c r="C160" s="114"/>
      <c r="D160" s="114"/>
      <c r="E160" s="151"/>
      <c r="F160" s="105"/>
      <c r="G160" s="115"/>
    </row>
    <row r="161" spans="1:7" s="108" customFormat="1" ht="39.75" customHeight="1" hidden="1">
      <c r="A161" s="92"/>
      <c r="B161" s="78"/>
      <c r="C161" s="164"/>
      <c r="D161" s="164"/>
      <c r="E161" s="118"/>
      <c r="F161" s="35"/>
      <c r="G161" s="113"/>
    </row>
    <row r="162" spans="1:7" s="108" customFormat="1" ht="28.5" customHeight="1" hidden="1">
      <c r="A162" s="177"/>
      <c r="B162" s="49"/>
      <c r="C162" s="136"/>
      <c r="D162" s="136"/>
      <c r="E162" s="73"/>
      <c r="F162" s="35"/>
      <c r="G162" s="113"/>
    </row>
    <row r="163" spans="1:7" s="4" customFormat="1" ht="27.75" customHeight="1" hidden="1">
      <c r="A163" s="181"/>
      <c r="B163" s="49"/>
      <c r="C163" s="35"/>
      <c r="D163" s="35"/>
      <c r="E163" s="129"/>
      <c r="F163" s="35"/>
      <c r="G163" s="113"/>
    </row>
    <row r="164" spans="1:7" s="4" customFormat="1" ht="28.5" customHeight="1" hidden="1">
      <c r="A164" s="34"/>
      <c r="B164" s="49"/>
      <c r="C164" s="35"/>
      <c r="D164" s="35"/>
      <c r="E164" s="61"/>
      <c r="F164" s="35"/>
      <c r="G164" s="113"/>
    </row>
    <row r="165" spans="1:7" s="4" customFormat="1" ht="29.25" customHeight="1" hidden="1">
      <c r="A165" s="156"/>
      <c r="B165" s="49"/>
      <c r="C165" s="35"/>
      <c r="D165" s="35"/>
      <c r="E165" s="61"/>
      <c r="F165" s="35"/>
      <c r="G165" s="113"/>
    </row>
    <row r="166" spans="1:7" ht="27.75" customHeight="1" hidden="1">
      <c r="A166" s="95"/>
      <c r="B166" s="49"/>
      <c r="C166" s="114"/>
      <c r="D166" s="114"/>
      <c r="E166" s="61"/>
      <c r="F166" s="105"/>
      <c r="G166" s="115"/>
    </row>
    <row r="167" spans="1:7" s="155" customFormat="1" ht="15" customHeight="1">
      <c r="A167" s="30" t="s">
        <v>209</v>
      </c>
      <c r="B167" s="48" t="s">
        <v>391</v>
      </c>
      <c r="C167" s="32" t="s">
        <v>186</v>
      </c>
      <c r="D167" s="32"/>
      <c r="E167" s="61"/>
      <c r="F167" s="32"/>
      <c r="G167" s="63">
        <f>G168+G194+G208</f>
        <v>4733.4</v>
      </c>
    </row>
    <row r="168" spans="1:7" s="108" customFormat="1" ht="15" customHeight="1">
      <c r="A168" s="76" t="s">
        <v>133</v>
      </c>
      <c r="B168" s="48" t="s">
        <v>391</v>
      </c>
      <c r="C168" s="44" t="s">
        <v>186</v>
      </c>
      <c r="D168" s="44" t="s">
        <v>181</v>
      </c>
      <c r="E168" s="133"/>
      <c r="F168" s="44"/>
      <c r="G168" s="91">
        <f>G189+G169</f>
        <v>325</v>
      </c>
    </row>
    <row r="169" spans="1:7" s="104" customFormat="1" ht="66" customHeight="1" hidden="1">
      <c r="A169" s="92" t="s">
        <v>556</v>
      </c>
      <c r="B169" s="78" t="s">
        <v>391</v>
      </c>
      <c r="C169" s="69" t="s">
        <v>186</v>
      </c>
      <c r="D169" s="69" t="s">
        <v>181</v>
      </c>
      <c r="E169" s="118" t="s">
        <v>474</v>
      </c>
      <c r="F169" s="69"/>
      <c r="G169" s="93">
        <f>G174+G179+G184</f>
        <v>0</v>
      </c>
    </row>
    <row r="170" spans="1:7" s="4" customFormat="1" ht="27.75" customHeight="1" hidden="1">
      <c r="A170" s="34" t="s">
        <v>475</v>
      </c>
      <c r="B170" s="49" t="s">
        <v>391</v>
      </c>
      <c r="C170" s="35" t="s">
        <v>186</v>
      </c>
      <c r="D170" s="35" t="s">
        <v>181</v>
      </c>
      <c r="E170" s="129" t="s">
        <v>476</v>
      </c>
      <c r="F170" s="35"/>
      <c r="G170" s="62"/>
    </row>
    <row r="171" spans="1:7" s="108" customFormat="1" ht="26.25" customHeight="1" hidden="1">
      <c r="A171" s="34" t="s">
        <v>477</v>
      </c>
      <c r="B171" s="49" t="s">
        <v>391</v>
      </c>
      <c r="C171" s="35" t="s">
        <v>186</v>
      </c>
      <c r="D171" s="35" t="s">
        <v>181</v>
      </c>
      <c r="E171" s="129" t="s">
        <v>478</v>
      </c>
      <c r="F171" s="35" t="s">
        <v>91</v>
      </c>
      <c r="G171" s="62"/>
    </row>
    <row r="172" spans="1:7" s="108" customFormat="1" ht="15" customHeight="1" hidden="1">
      <c r="A172" s="156" t="s">
        <v>92</v>
      </c>
      <c r="B172" s="49" t="s">
        <v>391</v>
      </c>
      <c r="C172" s="35" t="s">
        <v>186</v>
      </c>
      <c r="D172" s="35" t="s">
        <v>181</v>
      </c>
      <c r="E172" s="129" t="s">
        <v>478</v>
      </c>
      <c r="F172" s="35" t="s">
        <v>62</v>
      </c>
      <c r="G172" s="62"/>
    </row>
    <row r="173" spans="1:7" s="108" customFormat="1" ht="15" customHeight="1" hidden="1">
      <c r="A173" s="95" t="s">
        <v>319</v>
      </c>
      <c r="B173" s="83" t="s">
        <v>391</v>
      </c>
      <c r="C173" s="114" t="s">
        <v>186</v>
      </c>
      <c r="D173" s="114" t="s">
        <v>181</v>
      </c>
      <c r="E173" s="117" t="s">
        <v>478</v>
      </c>
      <c r="F173" s="114" t="s">
        <v>199</v>
      </c>
      <c r="G173" s="288"/>
    </row>
    <row r="174" spans="1:7" s="290" customFormat="1" ht="37.5" customHeight="1" hidden="1">
      <c r="A174" s="34" t="s">
        <v>479</v>
      </c>
      <c r="B174" s="49" t="s">
        <v>391</v>
      </c>
      <c r="C174" s="35" t="s">
        <v>186</v>
      </c>
      <c r="D174" s="35" t="s">
        <v>181</v>
      </c>
      <c r="E174" s="129" t="s">
        <v>557</v>
      </c>
      <c r="F174" s="35"/>
      <c r="G174" s="289">
        <f>G175+G177</f>
        <v>0</v>
      </c>
    </row>
    <row r="175" spans="1:7" s="290" customFormat="1" ht="15" customHeight="1" hidden="1">
      <c r="A175" s="156" t="s">
        <v>480</v>
      </c>
      <c r="B175" s="49" t="s">
        <v>391</v>
      </c>
      <c r="C175" s="35" t="s">
        <v>186</v>
      </c>
      <c r="D175" s="35" t="s">
        <v>181</v>
      </c>
      <c r="E175" s="129" t="s">
        <v>557</v>
      </c>
      <c r="F175" s="35" t="s">
        <v>400</v>
      </c>
      <c r="G175" s="289">
        <f>G176</f>
        <v>0</v>
      </c>
    </row>
    <row r="176" spans="1:7" s="290" customFormat="1" ht="15" customHeight="1" hidden="1">
      <c r="A176" s="291" t="s">
        <v>481</v>
      </c>
      <c r="B176" s="292" t="s">
        <v>391</v>
      </c>
      <c r="C176" s="293" t="s">
        <v>186</v>
      </c>
      <c r="D176" s="293" t="s">
        <v>181</v>
      </c>
      <c r="E176" s="390" t="s">
        <v>557</v>
      </c>
      <c r="F176" s="293" t="s">
        <v>482</v>
      </c>
      <c r="G176" s="294"/>
    </row>
    <row r="177" spans="1:7" s="290" customFormat="1" ht="15" customHeight="1" hidden="1">
      <c r="A177" s="34" t="s">
        <v>107</v>
      </c>
      <c r="B177" s="320" t="s">
        <v>391</v>
      </c>
      <c r="C177" s="321" t="s">
        <v>186</v>
      </c>
      <c r="D177" s="321" t="s">
        <v>181</v>
      </c>
      <c r="E177" s="391" t="s">
        <v>557</v>
      </c>
      <c r="F177" s="321" t="s">
        <v>65</v>
      </c>
      <c r="G177" s="289">
        <f>G178</f>
        <v>0</v>
      </c>
    </row>
    <row r="178" spans="1:7" s="290" customFormat="1" ht="15" customHeight="1" hidden="1">
      <c r="A178" s="95" t="s">
        <v>68</v>
      </c>
      <c r="B178" s="292" t="s">
        <v>391</v>
      </c>
      <c r="C178" s="293" t="s">
        <v>186</v>
      </c>
      <c r="D178" s="293" t="s">
        <v>181</v>
      </c>
      <c r="E178" s="390" t="s">
        <v>557</v>
      </c>
      <c r="F178" s="293" t="s">
        <v>67</v>
      </c>
      <c r="G178" s="392"/>
    </row>
    <row r="179" spans="1:7" s="295" customFormat="1" ht="45" customHeight="1" hidden="1">
      <c r="A179" s="34" t="s">
        <v>558</v>
      </c>
      <c r="B179" s="49" t="s">
        <v>391</v>
      </c>
      <c r="C179" s="35" t="s">
        <v>186</v>
      </c>
      <c r="D179" s="35" t="s">
        <v>181</v>
      </c>
      <c r="E179" s="391" t="s">
        <v>559</v>
      </c>
      <c r="F179" s="35"/>
      <c r="G179" s="393">
        <f>G180+G182</f>
        <v>0</v>
      </c>
    </row>
    <row r="180" spans="1:7" s="295" customFormat="1" ht="15" customHeight="1" hidden="1">
      <c r="A180" s="156" t="s">
        <v>480</v>
      </c>
      <c r="B180" s="49" t="s">
        <v>391</v>
      </c>
      <c r="C180" s="35" t="s">
        <v>186</v>
      </c>
      <c r="D180" s="35" t="s">
        <v>181</v>
      </c>
      <c r="E180" s="391" t="s">
        <v>559</v>
      </c>
      <c r="F180" s="35" t="s">
        <v>400</v>
      </c>
      <c r="G180" s="393">
        <f>G181</f>
        <v>0</v>
      </c>
    </row>
    <row r="181" spans="1:7" s="295" customFormat="1" ht="15" customHeight="1" hidden="1">
      <c r="A181" s="291" t="s">
        <v>481</v>
      </c>
      <c r="B181" s="83" t="s">
        <v>391</v>
      </c>
      <c r="C181" s="114" t="s">
        <v>186</v>
      </c>
      <c r="D181" s="114" t="s">
        <v>181</v>
      </c>
      <c r="E181" s="394" t="s">
        <v>559</v>
      </c>
      <c r="F181" s="293" t="s">
        <v>482</v>
      </c>
      <c r="G181" s="395"/>
    </row>
    <row r="182" spans="1:7" s="295" customFormat="1" ht="15" customHeight="1" hidden="1">
      <c r="A182" s="34" t="s">
        <v>107</v>
      </c>
      <c r="B182" s="320" t="s">
        <v>391</v>
      </c>
      <c r="C182" s="321" t="s">
        <v>186</v>
      </c>
      <c r="D182" s="321" t="s">
        <v>181</v>
      </c>
      <c r="E182" s="391" t="s">
        <v>559</v>
      </c>
      <c r="F182" s="321" t="s">
        <v>65</v>
      </c>
      <c r="G182" s="396">
        <f>G183</f>
        <v>0</v>
      </c>
    </row>
    <row r="183" spans="1:7" s="295" customFormat="1" ht="15" customHeight="1" hidden="1">
      <c r="A183" s="95" t="s">
        <v>68</v>
      </c>
      <c r="B183" s="292" t="s">
        <v>391</v>
      </c>
      <c r="C183" s="293" t="s">
        <v>186</v>
      </c>
      <c r="D183" s="293" t="s">
        <v>181</v>
      </c>
      <c r="E183" s="390" t="s">
        <v>559</v>
      </c>
      <c r="F183" s="293" t="s">
        <v>67</v>
      </c>
      <c r="G183" s="395"/>
    </row>
    <row r="184" spans="1:7" s="296" customFormat="1" ht="15" customHeight="1" hidden="1">
      <c r="A184" s="34" t="s">
        <v>479</v>
      </c>
      <c r="B184" s="49" t="s">
        <v>391</v>
      </c>
      <c r="C184" s="35" t="s">
        <v>186</v>
      </c>
      <c r="D184" s="35" t="s">
        <v>181</v>
      </c>
      <c r="E184" s="129" t="s">
        <v>560</v>
      </c>
      <c r="F184" s="35"/>
      <c r="G184" s="396">
        <f>G185+G187</f>
        <v>0</v>
      </c>
    </row>
    <row r="185" spans="1:7" s="296" customFormat="1" ht="15" customHeight="1" hidden="1">
      <c r="A185" s="156" t="s">
        <v>480</v>
      </c>
      <c r="B185" s="49" t="s">
        <v>391</v>
      </c>
      <c r="C185" s="35" t="s">
        <v>186</v>
      </c>
      <c r="D185" s="35" t="s">
        <v>181</v>
      </c>
      <c r="E185" s="129" t="s">
        <v>560</v>
      </c>
      <c r="F185" s="35" t="s">
        <v>400</v>
      </c>
      <c r="G185" s="396">
        <f>G186</f>
        <v>0</v>
      </c>
    </row>
    <row r="186" spans="1:7" s="296" customFormat="1" ht="15" customHeight="1" hidden="1">
      <c r="A186" s="291" t="s">
        <v>481</v>
      </c>
      <c r="B186" s="397" t="s">
        <v>391</v>
      </c>
      <c r="C186" s="398" t="s">
        <v>186</v>
      </c>
      <c r="D186" s="398" t="s">
        <v>181</v>
      </c>
      <c r="E186" s="394" t="s">
        <v>560</v>
      </c>
      <c r="F186" s="293" t="s">
        <v>482</v>
      </c>
      <c r="G186" s="396"/>
    </row>
    <row r="187" spans="1:7" s="296" customFormat="1" ht="15" customHeight="1" hidden="1">
      <c r="A187" s="34" t="s">
        <v>107</v>
      </c>
      <c r="B187" s="49" t="s">
        <v>391</v>
      </c>
      <c r="C187" s="35" t="s">
        <v>186</v>
      </c>
      <c r="D187" s="35" t="s">
        <v>181</v>
      </c>
      <c r="E187" s="129" t="s">
        <v>560</v>
      </c>
      <c r="F187" s="321" t="s">
        <v>65</v>
      </c>
      <c r="G187" s="396">
        <f>G188</f>
        <v>0</v>
      </c>
    </row>
    <row r="188" spans="1:7" s="296" customFormat="1" ht="15" customHeight="1" hidden="1">
      <c r="A188" s="95" t="s">
        <v>68</v>
      </c>
      <c r="B188" s="397" t="s">
        <v>391</v>
      </c>
      <c r="C188" s="398" t="s">
        <v>186</v>
      </c>
      <c r="D188" s="398" t="s">
        <v>181</v>
      </c>
      <c r="E188" s="394" t="s">
        <v>560</v>
      </c>
      <c r="F188" s="293" t="s">
        <v>67</v>
      </c>
      <c r="G188" s="396"/>
    </row>
    <row r="189" spans="1:7" s="108" customFormat="1" ht="29.25" customHeight="1">
      <c r="A189" s="92" t="s">
        <v>71</v>
      </c>
      <c r="B189" s="78" t="s">
        <v>391</v>
      </c>
      <c r="C189" s="69" t="s">
        <v>186</v>
      </c>
      <c r="D189" s="69" t="s">
        <v>181</v>
      </c>
      <c r="E189" s="118" t="s">
        <v>31</v>
      </c>
      <c r="F189" s="44"/>
      <c r="G189" s="91">
        <f>G190</f>
        <v>325</v>
      </c>
    </row>
    <row r="190" spans="1:7" s="104" customFormat="1" ht="15" customHeight="1">
      <c r="A190" s="57" t="s">
        <v>42</v>
      </c>
      <c r="B190" s="49" t="s">
        <v>391</v>
      </c>
      <c r="C190" s="56" t="s">
        <v>186</v>
      </c>
      <c r="D190" s="56" t="s">
        <v>181</v>
      </c>
      <c r="E190" s="73" t="s">
        <v>121</v>
      </c>
      <c r="F190" s="69"/>
      <c r="G190" s="71">
        <f>G191</f>
        <v>325</v>
      </c>
    </row>
    <row r="191" spans="1:7" s="104" customFormat="1" ht="28.5" customHeight="1">
      <c r="A191" s="34" t="s">
        <v>90</v>
      </c>
      <c r="B191" s="49" t="s">
        <v>391</v>
      </c>
      <c r="C191" s="35" t="s">
        <v>186</v>
      </c>
      <c r="D191" s="35" t="s">
        <v>181</v>
      </c>
      <c r="E191" s="61" t="s">
        <v>121</v>
      </c>
      <c r="F191" s="35" t="s">
        <v>91</v>
      </c>
      <c r="G191" s="71">
        <f>G192</f>
        <v>325</v>
      </c>
    </row>
    <row r="192" spans="1:7" s="104" customFormat="1" ht="29.25" customHeight="1">
      <c r="A192" s="156" t="s">
        <v>92</v>
      </c>
      <c r="B192" s="49" t="s">
        <v>391</v>
      </c>
      <c r="C192" s="35" t="s">
        <v>186</v>
      </c>
      <c r="D192" s="35" t="s">
        <v>181</v>
      </c>
      <c r="E192" s="61" t="s">
        <v>121</v>
      </c>
      <c r="F192" s="35" t="s">
        <v>62</v>
      </c>
      <c r="G192" s="71">
        <f>G193</f>
        <v>325</v>
      </c>
    </row>
    <row r="193" spans="1:7" s="13" customFormat="1" ht="30" customHeight="1" hidden="1">
      <c r="A193" s="95" t="s">
        <v>319</v>
      </c>
      <c r="B193" s="49" t="s">
        <v>391</v>
      </c>
      <c r="C193" s="114" t="s">
        <v>186</v>
      </c>
      <c r="D193" s="114" t="s">
        <v>181</v>
      </c>
      <c r="E193" s="85" t="s">
        <v>121</v>
      </c>
      <c r="F193" s="114" t="s">
        <v>199</v>
      </c>
      <c r="G193" s="62">
        <v>325</v>
      </c>
    </row>
    <row r="194" spans="1:7" s="108" customFormat="1" ht="15" customHeight="1" hidden="1">
      <c r="A194" s="76" t="s">
        <v>188</v>
      </c>
      <c r="B194" s="48" t="s">
        <v>391</v>
      </c>
      <c r="C194" s="44" t="s">
        <v>186</v>
      </c>
      <c r="D194" s="44" t="s">
        <v>182</v>
      </c>
      <c r="E194" s="133"/>
      <c r="F194" s="44"/>
      <c r="G194" s="45">
        <f>G203</f>
        <v>0</v>
      </c>
    </row>
    <row r="195" spans="1:7" s="108" customFormat="1" ht="15" customHeight="1" hidden="1">
      <c r="A195" s="92" t="s">
        <v>483</v>
      </c>
      <c r="B195" s="78" t="s">
        <v>391</v>
      </c>
      <c r="C195" s="69" t="s">
        <v>186</v>
      </c>
      <c r="D195" s="69" t="s">
        <v>182</v>
      </c>
      <c r="E195" s="118" t="s">
        <v>484</v>
      </c>
      <c r="F195" s="69"/>
      <c r="G195" s="45"/>
    </row>
    <row r="196" spans="1:7" s="108" customFormat="1" ht="15" customHeight="1" hidden="1">
      <c r="A196" s="57" t="s">
        <v>485</v>
      </c>
      <c r="B196" s="55" t="s">
        <v>391</v>
      </c>
      <c r="C196" s="56" t="s">
        <v>186</v>
      </c>
      <c r="D196" s="56" t="s">
        <v>182</v>
      </c>
      <c r="E196" s="73" t="s">
        <v>486</v>
      </c>
      <c r="F196" s="56"/>
      <c r="G196" s="45"/>
    </row>
    <row r="197" spans="1:7" s="108" customFormat="1" ht="15" customHeight="1" hidden="1">
      <c r="A197" s="34" t="s">
        <v>487</v>
      </c>
      <c r="B197" s="49" t="s">
        <v>391</v>
      </c>
      <c r="C197" s="35" t="s">
        <v>186</v>
      </c>
      <c r="D197" s="35" t="s">
        <v>182</v>
      </c>
      <c r="E197" s="129" t="s">
        <v>488</v>
      </c>
      <c r="F197" s="35"/>
      <c r="G197" s="53"/>
    </row>
    <row r="198" spans="1:7" s="108" customFormat="1" ht="15" customHeight="1" hidden="1">
      <c r="A198" s="156" t="s">
        <v>470</v>
      </c>
      <c r="B198" s="49" t="s">
        <v>391</v>
      </c>
      <c r="C198" s="35" t="s">
        <v>186</v>
      </c>
      <c r="D198" s="35" t="s">
        <v>182</v>
      </c>
      <c r="E198" s="129" t="s">
        <v>488</v>
      </c>
      <c r="F198" s="35" t="s">
        <v>471</v>
      </c>
      <c r="G198" s="53"/>
    </row>
    <row r="199" spans="1:7" s="108" customFormat="1" ht="15" customHeight="1" hidden="1">
      <c r="A199" s="82" t="s">
        <v>470</v>
      </c>
      <c r="B199" s="49" t="s">
        <v>391</v>
      </c>
      <c r="C199" s="35" t="s">
        <v>186</v>
      </c>
      <c r="D199" s="35" t="s">
        <v>182</v>
      </c>
      <c r="E199" s="129" t="s">
        <v>488</v>
      </c>
      <c r="F199" s="114" t="s">
        <v>472</v>
      </c>
      <c r="G199" s="53"/>
    </row>
    <row r="200" spans="1:7" s="108" customFormat="1" ht="15" customHeight="1" hidden="1">
      <c r="A200" s="34" t="s">
        <v>489</v>
      </c>
      <c r="B200" s="49" t="s">
        <v>391</v>
      </c>
      <c r="C200" s="35" t="s">
        <v>186</v>
      </c>
      <c r="D200" s="35" t="s">
        <v>182</v>
      </c>
      <c r="E200" s="129" t="s">
        <v>490</v>
      </c>
      <c r="F200" s="35"/>
      <c r="G200" s="53"/>
    </row>
    <row r="201" spans="1:7" s="108" customFormat="1" ht="15" customHeight="1" hidden="1">
      <c r="A201" s="156" t="s">
        <v>470</v>
      </c>
      <c r="B201" s="49" t="s">
        <v>391</v>
      </c>
      <c r="C201" s="35" t="s">
        <v>186</v>
      </c>
      <c r="D201" s="35" t="s">
        <v>182</v>
      </c>
      <c r="E201" s="129" t="s">
        <v>490</v>
      </c>
      <c r="F201" s="35" t="s">
        <v>471</v>
      </c>
      <c r="G201" s="53"/>
    </row>
    <row r="202" spans="1:7" s="108" customFormat="1" ht="15" customHeight="1" hidden="1">
      <c r="A202" s="82" t="s">
        <v>470</v>
      </c>
      <c r="B202" s="49" t="s">
        <v>391</v>
      </c>
      <c r="C202" s="35" t="s">
        <v>186</v>
      </c>
      <c r="D202" s="35" t="s">
        <v>182</v>
      </c>
      <c r="E202" s="129" t="s">
        <v>490</v>
      </c>
      <c r="F202" s="114" t="s">
        <v>472</v>
      </c>
      <c r="G202" s="53"/>
    </row>
    <row r="203" spans="1:7" s="4" customFormat="1" ht="29.25" customHeight="1" hidden="1">
      <c r="A203" s="92" t="s">
        <v>71</v>
      </c>
      <c r="B203" s="78" t="s">
        <v>391</v>
      </c>
      <c r="C203" s="69" t="s">
        <v>186</v>
      </c>
      <c r="D203" s="69" t="s">
        <v>182</v>
      </c>
      <c r="E203" s="118" t="s">
        <v>31</v>
      </c>
      <c r="F203" s="25"/>
      <c r="G203" s="39">
        <f>G204</f>
        <v>0</v>
      </c>
    </row>
    <row r="204" spans="1:7" s="18" customFormat="1" ht="15" customHeight="1" hidden="1">
      <c r="A204" s="57" t="s">
        <v>192</v>
      </c>
      <c r="B204" s="49" t="s">
        <v>391</v>
      </c>
      <c r="C204" s="56" t="s">
        <v>186</v>
      </c>
      <c r="D204" s="56" t="s">
        <v>182</v>
      </c>
      <c r="E204" s="73" t="s">
        <v>163</v>
      </c>
      <c r="F204" s="56"/>
      <c r="G204" s="68">
        <f>G205</f>
        <v>0</v>
      </c>
    </row>
    <row r="205" spans="1:7" s="18" customFormat="1" ht="28.5" customHeight="1" hidden="1">
      <c r="A205" s="34" t="s">
        <v>90</v>
      </c>
      <c r="B205" s="49" t="s">
        <v>391</v>
      </c>
      <c r="C205" s="25" t="s">
        <v>186</v>
      </c>
      <c r="D205" s="25" t="s">
        <v>182</v>
      </c>
      <c r="E205" s="61" t="s">
        <v>163</v>
      </c>
      <c r="F205" s="35" t="s">
        <v>91</v>
      </c>
      <c r="G205" s="68">
        <f>G206</f>
        <v>0</v>
      </c>
    </row>
    <row r="206" spans="1:7" s="18" customFormat="1" ht="30" customHeight="1" hidden="1">
      <c r="A206" s="156" t="s">
        <v>92</v>
      </c>
      <c r="B206" s="49" t="s">
        <v>391</v>
      </c>
      <c r="C206" s="25" t="s">
        <v>186</v>
      </c>
      <c r="D206" s="25" t="s">
        <v>182</v>
      </c>
      <c r="E206" s="61" t="s">
        <v>163</v>
      </c>
      <c r="F206" s="35" t="s">
        <v>62</v>
      </c>
      <c r="G206" s="68">
        <f>G207</f>
        <v>0</v>
      </c>
    </row>
    <row r="207" spans="1:7" ht="29.25" customHeight="1" hidden="1">
      <c r="A207" s="95" t="s">
        <v>319</v>
      </c>
      <c r="B207" s="49" t="s">
        <v>391</v>
      </c>
      <c r="C207" s="94" t="s">
        <v>186</v>
      </c>
      <c r="D207" s="94" t="s">
        <v>182</v>
      </c>
      <c r="E207" s="85" t="s">
        <v>163</v>
      </c>
      <c r="F207" s="94" t="s">
        <v>529</v>
      </c>
      <c r="G207" s="126">
        <v>0</v>
      </c>
    </row>
    <row r="208" spans="1:7" s="17" customFormat="1" ht="15" customHeight="1">
      <c r="A208" s="76" t="s">
        <v>180</v>
      </c>
      <c r="B208" s="48" t="s">
        <v>391</v>
      </c>
      <c r="C208" s="44" t="s">
        <v>186</v>
      </c>
      <c r="D208" s="44" t="s">
        <v>184</v>
      </c>
      <c r="E208" s="86"/>
      <c r="F208" s="44"/>
      <c r="G208" s="45">
        <f>G209+G248</f>
        <v>4408.4</v>
      </c>
    </row>
    <row r="209" spans="1:7" s="4" customFormat="1" ht="42.75" customHeight="1">
      <c r="A209" s="92" t="s">
        <v>564</v>
      </c>
      <c r="B209" s="78" t="s">
        <v>391</v>
      </c>
      <c r="C209" s="164" t="s">
        <v>186</v>
      </c>
      <c r="D209" s="164" t="s">
        <v>184</v>
      </c>
      <c r="E209" s="118" t="s">
        <v>256</v>
      </c>
      <c r="F209" s="35"/>
      <c r="G209" s="115">
        <f>G210+G232</f>
        <v>3144.6</v>
      </c>
    </row>
    <row r="210" spans="1:7" s="4" customFormat="1" ht="28.5" customHeight="1">
      <c r="A210" s="57" t="s">
        <v>257</v>
      </c>
      <c r="B210" s="55" t="s">
        <v>391</v>
      </c>
      <c r="C210" s="136" t="s">
        <v>186</v>
      </c>
      <c r="D210" s="136" t="s">
        <v>184</v>
      </c>
      <c r="E210" s="73" t="s">
        <v>258</v>
      </c>
      <c r="F210" s="51"/>
      <c r="G210" s="115">
        <f>G212+G224</f>
        <v>25</v>
      </c>
    </row>
    <row r="211" spans="1:7" s="155" customFormat="1" ht="15" customHeight="1">
      <c r="A211" s="27"/>
      <c r="B211" s="49"/>
      <c r="C211" s="137"/>
      <c r="D211" s="137"/>
      <c r="E211" s="61"/>
      <c r="F211" s="32"/>
      <c r="G211" s="63"/>
    </row>
    <row r="212" spans="1:7" s="4" customFormat="1" ht="14.25" customHeight="1">
      <c r="A212" s="182" t="s">
        <v>126</v>
      </c>
      <c r="B212" s="49" t="s">
        <v>391</v>
      </c>
      <c r="C212" s="35" t="s">
        <v>186</v>
      </c>
      <c r="D212" s="35" t="s">
        <v>184</v>
      </c>
      <c r="E212" s="129" t="s">
        <v>259</v>
      </c>
      <c r="F212" s="51"/>
      <c r="G212" s="131">
        <f>G213</f>
        <v>25</v>
      </c>
    </row>
    <row r="213" spans="1:7" s="18" customFormat="1" ht="27" customHeight="1">
      <c r="A213" s="34" t="s">
        <v>90</v>
      </c>
      <c r="B213" s="49" t="s">
        <v>391</v>
      </c>
      <c r="C213" s="25" t="s">
        <v>186</v>
      </c>
      <c r="D213" s="25" t="s">
        <v>184</v>
      </c>
      <c r="E213" s="129" t="s">
        <v>259</v>
      </c>
      <c r="F213" s="51" t="s">
        <v>91</v>
      </c>
      <c r="G213" s="148">
        <f>G214</f>
        <v>25</v>
      </c>
    </row>
    <row r="214" spans="1:7" s="18" customFormat="1" ht="27" customHeight="1">
      <c r="A214" s="156" t="s">
        <v>92</v>
      </c>
      <c r="B214" s="49" t="s">
        <v>391</v>
      </c>
      <c r="C214" s="25" t="s">
        <v>186</v>
      </c>
      <c r="D214" s="25" t="s">
        <v>184</v>
      </c>
      <c r="E214" s="129" t="s">
        <v>259</v>
      </c>
      <c r="F214" s="51" t="s">
        <v>62</v>
      </c>
      <c r="G214" s="148">
        <f>G215</f>
        <v>25</v>
      </c>
    </row>
    <row r="215" spans="1:7" ht="27" customHeight="1" hidden="1">
      <c r="A215" s="95" t="s">
        <v>319</v>
      </c>
      <c r="B215" s="83" t="s">
        <v>391</v>
      </c>
      <c r="C215" s="94" t="s">
        <v>186</v>
      </c>
      <c r="D215" s="94" t="s">
        <v>184</v>
      </c>
      <c r="E215" s="147" t="s">
        <v>259</v>
      </c>
      <c r="F215" s="102" t="s">
        <v>199</v>
      </c>
      <c r="G215" s="41">
        <v>25</v>
      </c>
    </row>
    <row r="216" spans="1:7" s="18" customFormat="1" ht="38.25" hidden="1">
      <c r="A216" s="169" t="s">
        <v>127</v>
      </c>
      <c r="B216" s="49" t="s">
        <v>391</v>
      </c>
      <c r="C216" s="56" t="s">
        <v>186</v>
      </c>
      <c r="D216" s="56" t="s">
        <v>184</v>
      </c>
      <c r="E216" s="129" t="s">
        <v>496</v>
      </c>
      <c r="F216" s="88"/>
      <c r="G216" s="148">
        <f>G217</f>
        <v>0</v>
      </c>
    </row>
    <row r="217" spans="1:7" s="18" customFormat="1" ht="26.25" customHeight="1" hidden="1">
      <c r="A217" s="34" t="s">
        <v>90</v>
      </c>
      <c r="B217" s="49" t="s">
        <v>391</v>
      </c>
      <c r="C217" s="25" t="s">
        <v>186</v>
      </c>
      <c r="D217" s="25" t="s">
        <v>184</v>
      </c>
      <c r="E217" s="129" t="s">
        <v>496</v>
      </c>
      <c r="F217" s="51" t="s">
        <v>91</v>
      </c>
      <c r="G217" s="148">
        <f>G218</f>
        <v>0</v>
      </c>
    </row>
    <row r="218" spans="1:7" s="18" customFormat="1" ht="26.25" customHeight="1" hidden="1">
      <c r="A218" s="156" t="s">
        <v>92</v>
      </c>
      <c r="B218" s="49" t="s">
        <v>391</v>
      </c>
      <c r="C218" s="25" t="s">
        <v>186</v>
      </c>
      <c r="D218" s="25" t="s">
        <v>184</v>
      </c>
      <c r="E218" s="129" t="s">
        <v>496</v>
      </c>
      <c r="F218" s="51" t="s">
        <v>62</v>
      </c>
      <c r="G218" s="148">
        <f>G219</f>
        <v>0</v>
      </c>
    </row>
    <row r="219" spans="1:7" ht="27" customHeight="1" hidden="1">
      <c r="A219" s="95" t="s">
        <v>319</v>
      </c>
      <c r="B219" s="83" t="s">
        <v>391</v>
      </c>
      <c r="C219" s="94" t="s">
        <v>186</v>
      </c>
      <c r="D219" s="94" t="s">
        <v>184</v>
      </c>
      <c r="E219" s="129" t="s">
        <v>496</v>
      </c>
      <c r="F219" s="102" t="s">
        <v>199</v>
      </c>
      <c r="G219" s="40"/>
    </row>
    <row r="220" spans="1:7" s="4" customFormat="1" ht="15.75" customHeight="1" hidden="1">
      <c r="A220" s="182" t="s">
        <v>128</v>
      </c>
      <c r="B220" s="49" t="s">
        <v>391</v>
      </c>
      <c r="C220" s="35" t="s">
        <v>186</v>
      </c>
      <c r="D220" s="35" t="s">
        <v>184</v>
      </c>
      <c r="E220" s="129" t="s">
        <v>497</v>
      </c>
      <c r="F220" s="51"/>
      <c r="G220" s="131">
        <f>G221</f>
        <v>0</v>
      </c>
    </row>
    <row r="221" spans="1:7" s="18" customFormat="1" ht="28.5" customHeight="1" hidden="1">
      <c r="A221" s="34" t="s">
        <v>90</v>
      </c>
      <c r="B221" s="49" t="s">
        <v>391</v>
      </c>
      <c r="C221" s="25" t="s">
        <v>186</v>
      </c>
      <c r="D221" s="25" t="s">
        <v>184</v>
      </c>
      <c r="E221" s="129" t="s">
        <v>497</v>
      </c>
      <c r="F221" s="51" t="s">
        <v>91</v>
      </c>
      <c r="G221" s="148">
        <f>G222</f>
        <v>0</v>
      </c>
    </row>
    <row r="222" spans="1:7" s="18" customFormat="1" ht="27" customHeight="1" hidden="1">
      <c r="A222" s="156" t="s">
        <v>92</v>
      </c>
      <c r="B222" s="49" t="s">
        <v>391</v>
      </c>
      <c r="C222" s="25" t="s">
        <v>186</v>
      </c>
      <c r="D222" s="25" t="s">
        <v>184</v>
      </c>
      <c r="E222" s="129" t="s">
        <v>497</v>
      </c>
      <c r="F222" s="51" t="s">
        <v>62</v>
      </c>
      <c r="G222" s="148">
        <f>G223</f>
        <v>0</v>
      </c>
    </row>
    <row r="223" spans="1:7" ht="26.25" customHeight="1" hidden="1">
      <c r="A223" s="95" t="s">
        <v>319</v>
      </c>
      <c r="B223" s="83" t="s">
        <v>391</v>
      </c>
      <c r="C223" s="94" t="s">
        <v>186</v>
      </c>
      <c r="D223" s="94" t="s">
        <v>184</v>
      </c>
      <c r="E223" s="129" t="s">
        <v>497</v>
      </c>
      <c r="F223" s="102" t="s">
        <v>199</v>
      </c>
      <c r="G223" s="41"/>
    </row>
    <row r="224" spans="1:7" s="4" customFormat="1" ht="15" customHeight="1" hidden="1">
      <c r="A224" s="34" t="s">
        <v>210</v>
      </c>
      <c r="B224" s="49" t="s">
        <v>391</v>
      </c>
      <c r="C224" s="35" t="s">
        <v>186</v>
      </c>
      <c r="D224" s="35" t="s">
        <v>184</v>
      </c>
      <c r="E224" s="129" t="s">
        <v>261</v>
      </c>
      <c r="F224" s="51"/>
      <c r="G224" s="131">
        <f>G225</f>
        <v>0</v>
      </c>
    </row>
    <row r="225" spans="1:7" s="18" customFormat="1" ht="28.5" customHeight="1" hidden="1">
      <c r="A225" s="34" t="s">
        <v>90</v>
      </c>
      <c r="B225" s="49" t="s">
        <v>391</v>
      </c>
      <c r="C225" s="35" t="s">
        <v>186</v>
      </c>
      <c r="D225" s="35" t="s">
        <v>184</v>
      </c>
      <c r="E225" s="129" t="s">
        <v>261</v>
      </c>
      <c r="F225" s="51" t="s">
        <v>91</v>
      </c>
      <c r="G225" s="148">
        <f>G226</f>
        <v>0</v>
      </c>
    </row>
    <row r="226" spans="1:7" s="18" customFormat="1" ht="30" customHeight="1" hidden="1">
      <c r="A226" s="156" t="s">
        <v>92</v>
      </c>
      <c r="B226" s="49" t="s">
        <v>391</v>
      </c>
      <c r="C226" s="35" t="s">
        <v>186</v>
      </c>
      <c r="D226" s="35" t="s">
        <v>184</v>
      </c>
      <c r="E226" s="129" t="s">
        <v>261</v>
      </c>
      <c r="F226" s="51" t="s">
        <v>62</v>
      </c>
      <c r="G226" s="148">
        <f>G227</f>
        <v>0</v>
      </c>
    </row>
    <row r="227" spans="1:7" ht="27" customHeight="1" hidden="1">
      <c r="A227" s="95" t="s">
        <v>319</v>
      </c>
      <c r="B227" s="83" t="s">
        <v>391</v>
      </c>
      <c r="C227" s="94" t="s">
        <v>186</v>
      </c>
      <c r="D227" s="94" t="s">
        <v>184</v>
      </c>
      <c r="E227" s="147" t="s">
        <v>261</v>
      </c>
      <c r="F227" s="102" t="s">
        <v>199</v>
      </c>
      <c r="G227" s="41"/>
    </row>
    <row r="228" spans="1:7" s="4" customFormat="1" ht="27.75" customHeight="1" hidden="1">
      <c r="A228" s="34" t="s">
        <v>129</v>
      </c>
      <c r="B228" s="49" t="s">
        <v>391</v>
      </c>
      <c r="C228" s="35" t="s">
        <v>186</v>
      </c>
      <c r="D228" s="35" t="s">
        <v>184</v>
      </c>
      <c r="E228" s="129" t="s">
        <v>262</v>
      </c>
      <c r="F228" s="51"/>
      <c r="G228" s="131">
        <f>G229</f>
        <v>0</v>
      </c>
    </row>
    <row r="229" spans="1:7" s="4" customFormat="1" ht="27.75" customHeight="1" hidden="1">
      <c r="A229" s="34" t="s">
        <v>90</v>
      </c>
      <c r="B229" s="49" t="s">
        <v>391</v>
      </c>
      <c r="C229" s="25" t="s">
        <v>186</v>
      </c>
      <c r="D229" s="25" t="s">
        <v>184</v>
      </c>
      <c r="E229" s="129" t="s">
        <v>262</v>
      </c>
      <c r="F229" s="51" t="s">
        <v>91</v>
      </c>
      <c r="G229" s="40">
        <f>G230</f>
        <v>0</v>
      </c>
    </row>
    <row r="230" spans="1:7" s="4" customFormat="1" ht="27.75" customHeight="1" hidden="1">
      <c r="A230" s="156" t="s">
        <v>92</v>
      </c>
      <c r="B230" s="49" t="s">
        <v>391</v>
      </c>
      <c r="C230" s="25" t="s">
        <v>186</v>
      </c>
      <c r="D230" s="25" t="s">
        <v>184</v>
      </c>
      <c r="E230" s="129" t="s">
        <v>262</v>
      </c>
      <c r="F230" s="51" t="s">
        <v>62</v>
      </c>
      <c r="G230" s="40">
        <f>G231</f>
        <v>0</v>
      </c>
    </row>
    <row r="231" spans="1:7" ht="27" customHeight="1" hidden="1">
      <c r="A231" s="95" t="s">
        <v>319</v>
      </c>
      <c r="B231" s="83" t="s">
        <v>391</v>
      </c>
      <c r="C231" s="94" t="s">
        <v>186</v>
      </c>
      <c r="D231" s="94" t="s">
        <v>184</v>
      </c>
      <c r="E231" s="129" t="s">
        <v>262</v>
      </c>
      <c r="F231" s="102" t="s">
        <v>199</v>
      </c>
      <c r="G231" s="41"/>
    </row>
    <row r="232" spans="1:7" s="4" customFormat="1" ht="42" customHeight="1">
      <c r="A232" s="263" t="s">
        <v>260</v>
      </c>
      <c r="B232" s="55" t="s">
        <v>391</v>
      </c>
      <c r="C232" s="56" t="s">
        <v>186</v>
      </c>
      <c r="D232" s="56" t="s">
        <v>184</v>
      </c>
      <c r="E232" s="73" t="s">
        <v>263</v>
      </c>
      <c r="F232" s="88"/>
      <c r="G232" s="148">
        <f>G233+G237</f>
        <v>3119.6</v>
      </c>
    </row>
    <row r="233" spans="1:7" s="4" customFormat="1" ht="15.75" customHeight="1">
      <c r="A233" s="264" t="s">
        <v>264</v>
      </c>
      <c r="B233" s="49" t="s">
        <v>391</v>
      </c>
      <c r="C233" s="35" t="s">
        <v>186</v>
      </c>
      <c r="D233" s="35" t="s">
        <v>184</v>
      </c>
      <c r="E233" s="31" t="s">
        <v>269</v>
      </c>
      <c r="F233" s="26"/>
      <c r="G233" s="40">
        <f>G234</f>
        <v>2599.7</v>
      </c>
    </row>
    <row r="234" spans="1:7" s="4" customFormat="1" ht="15" customHeight="1">
      <c r="A234" s="264" t="s">
        <v>265</v>
      </c>
      <c r="B234" s="49" t="s">
        <v>391</v>
      </c>
      <c r="C234" s="35" t="s">
        <v>186</v>
      </c>
      <c r="D234" s="35" t="s">
        <v>184</v>
      </c>
      <c r="E234" s="31" t="s">
        <v>269</v>
      </c>
      <c r="F234" s="26" t="s">
        <v>239</v>
      </c>
      <c r="G234" s="40">
        <f>G235+G236</f>
        <v>2599.7</v>
      </c>
    </row>
    <row r="235" spans="1:7" s="4" customFormat="1" ht="18" customHeight="1" hidden="1">
      <c r="A235" s="196" t="s">
        <v>266</v>
      </c>
      <c r="B235" s="149" t="s">
        <v>391</v>
      </c>
      <c r="C235" s="266" t="s">
        <v>186</v>
      </c>
      <c r="D235" s="266" t="s">
        <v>184</v>
      </c>
      <c r="E235" s="151" t="s">
        <v>269</v>
      </c>
      <c r="F235" s="265" t="s">
        <v>213</v>
      </c>
      <c r="G235" s="152">
        <v>1989.7</v>
      </c>
    </row>
    <row r="236" spans="1:7" s="4" customFormat="1" ht="31.5" customHeight="1" hidden="1">
      <c r="A236" s="196" t="s">
        <v>267</v>
      </c>
      <c r="B236" s="149" t="s">
        <v>391</v>
      </c>
      <c r="C236" s="266" t="s">
        <v>186</v>
      </c>
      <c r="D236" s="266" t="s">
        <v>184</v>
      </c>
      <c r="E236" s="151" t="s">
        <v>269</v>
      </c>
      <c r="F236" s="265" t="s">
        <v>54</v>
      </c>
      <c r="G236" s="152">
        <v>610</v>
      </c>
    </row>
    <row r="237" spans="1:7" s="4" customFormat="1" ht="19.5" customHeight="1">
      <c r="A237" s="264" t="s">
        <v>268</v>
      </c>
      <c r="B237" s="49" t="s">
        <v>391</v>
      </c>
      <c r="C237" s="35" t="s">
        <v>186</v>
      </c>
      <c r="D237" s="35" t="s">
        <v>184</v>
      </c>
      <c r="E237" s="31" t="s">
        <v>270</v>
      </c>
      <c r="F237" s="26"/>
      <c r="G237" s="40">
        <f>G238+G242</f>
        <v>519.9</v>
      </c>
    </row>
    <row r="238" spans="1:7" s="4" customFormat="1" ht="26.25" customHeight="1">
      <c r="A238" s="34" t="s">
        <v>90</v>
      </c>
      <c r="B238" s="49" t="s">
        <v>391</v>
      </c>
      <c r="C238" s="35" t="s">
        <v>186</v>
      </c>
      <c r="D238" s="35" t="s">
        <v>184</v>
      </c>
      <c r="E238" s="31" t="s">
        <v>270</v>
      </c>
      <c r="F238" s="26" t="s">
        <v>91</v>
      </c>
      <c r="G238" s="40">
        <f>G239</f>
        <v>509.9</v>
      </c>
    </row>
    <row r="239" spans="1:7" s="4" customFormat="1" ht="33" customHeight="1">
      <c r="A239" s="156" t="s">
        <v>92</v>
      </c>
      <c r="B239" s="49" t="s">
        <v>391</v>
      </c>
      <c r="C239" s="35" t="s">
        <v>186</v>
      </c>
      <c r="D239" s="35" t="s">
        <v>184</v>
      </c>
      <c r="E239" s="31" t="s">
        <v>270</v>
      </c>
      <c r="F239" s="26" t="s">
        <v>62</v>
      </c>
      <c r="G239" s="40">
        <f>G240+G241</f>
        <v>509.9</v>
      </c>
    </row>
    <row r="240" spans="1:7" s="4" customFormat="1" ht="27" customHeight="1" hidden="1">
      <c r="A240" s="196" t="s">
        <v>197</v>
      </c>
      <c r="B240" s="149" t="s">
        <v>391</v>
      </c>
      <c r="C240" s="266" t="s">
        <v>186</v>
      </c>
      <c r="D240" s="266" t="s">
        <v>184</v>
      </c>
      <c r="E240" s="151" t="s">
        <v>270</v>
      </c>
      <c r="F240" s="265" t="s">
        <v>198</v>
      </c>
      <c r="G240" s="152"/>
    </row>
    <row r="241" spans="1:7" s="4" customFormat="1" ht="27" customHeight="1" hidden="1">
      <c r="A241" s="196" t="s">
        <v>319</v>
      </c>
      <c r="B241" s="149" t="s">
        <v>391</v>
      </c>
      <c r="C241" s="266" t="s">
        <v>186</v>
      </c>
      <c r="D241" s="266" t="s">
        <v>184</v>
      </c>
      <c r="E241" s="151" t="s">
        <v>270</v>
      </c>
      <c r="F241" s="265" t="s">
        <v>199</v>
      </c>
      <c r="G241" s="152">
        <v>509.9</v>
      </c>
    </row>
    <row r="242" spans="1:7" s="4" customFormat="1" ht="18" customHeight="1">
      <c r="A242" s="27" t="s">
        <v>2</v>
      </c>
      <c r="B242" s="49" t="s">
        <v>391</v>
      </c>
      <c r="C242" s="35" t="s">
        <v>186</v>
      </c>
      <c r="D242" s="35" t="s">
        <v>184</v>
      </c>
      <c r="E242" s="31" t="s">
        <v>270</v>
      </c>
      <c r="F242" s="26" t="s">
        <v>93</v>
      </c>
      <c r="G242" s="40">
        <f>G243+G245</f>
        <v>10</v>
      </c>
    </row>
    <row r="243" spans="1:7" s="4" customFormat="1" ht="21" customHeight="1">
      <c r="A243" s="27" t="s">
        <v>94</v>
      </c>
      <c r="B243" s="49" t="s">
        <v>391</v>
      </c>
      <c r="C243" s="35" t="s">
        <v>186</v>
      </c>
      <c r="D243" s="35" t="s">
        <v>184</v>
      </c>
      <c r="E243" s="31" t="s">
        <v>270</v>
      </c>
      <c r="F243" s="26" t="s">
        <v>95</v>
      </c>
      <c r="G243" s="40">
        <f>G244</f>
        <v>5</v>
      </c>
    </row>
    <row r="244" spans="1:7" s="4" customFormat="1" ht="68.25" customHeight="1" hidden="1">
      <c r="A244" s="96" t="s">
        <v>106</v>
      </c>
      <c r="B244" s="149" t="s">
        <v>391</v>
      </c>
      <c r="C244" s="266" t="s">
        <v>186</v>
      </c>
      <c r="D244" s="266" t="s">
        <v>184</v>
      </c>
      <c r="E244" s="151" t="s">
        <v>270</v>
      </c>
      <c r="F244" s="265" t="s">
        <v>134</v>
      </c>
      <c r="G244" s="152">
        <v>5</v>
      </c>
    </row>
    <row r="245" spans="1:7" s="4" customFormat="1" ht="27" customHeight="1">
      <c r="A245" s="34" t="s">
        <v>107</v>
      </c>
      <c r="B245" s="49" t="s">
        <v>391</v>
      </c>
      <c r="C245" s="25" t="s">
        <v>186</v>
      </c>
      <c r="D245" s="25" t="s">
        <v>184</v>
      </c>
      <c r="E245" s="129" t="s">
        <v>270</v>
      </c>
      <c r="F245" s="26" t="s">
        <v>65</v>
      </c>
      <c r="G245" s="40">
        <f>G246+G247</f>
        <v>5</v>
      </c>
    </row>
    <row r="246" spans="1:7" s="4" customFormat="1" ht="27" customHeight="1" hidden="1">
      <c r="A246" s="97" t="s">
        <v>108</v>
      </c>
      <c r="B246" s="149" t="s">
        <v>391</v>
      </c>
      <c r="C246" s="158" t="s">
        <v>186</v>
      </c>
      <c r="D246" s="158" t="s">
        <v>184</v>
      </c>
      <c r="E246" s="147" t="s">
        <v>270</v>
      </c>
      <c r="F246" s="265" t="s">
        <v>201</v>
      </c>
      <c r="G246" s="152"/>
    </row>
    <row r="247" spans="1:7" s="4" customFormat="1" ht="27" customHeight="1" hidden="1">
      <c r="A247" s="97" t="s">
        <v>68</v>
      </c>
      <c r="B247" s="149" t="s">
        <v>391</v>
      </c>
      <c r="C247" s="158" t="s">
        <v>186</v>
      </c>
      <c r="D247" s="158" t="s">
        <v>184</v>
      </c>
      <c r="E247" s="147" t="s">
        <v>270</v>
      </c>
      <c r="F247" s="265" t="s">
        <v>67</v>
      </c>
      <c r="G247" s="152">
        <v>5</v>
      </c>
    </row>
    <row r="248" spans="1:7" s="4" customFormat="1" ht="50.25" customHeight="1">
      <c r="A248" s="92" t="s">
        <v>565</v>
      </c>
      <c r="B248" s="78" t="s">
        <v>391</v>
      </c>
      <c r="C248" s="164" t="s">
        <v>186</v>
      </c>
      <c r="D248" s="164" t="s">
        <v>184</v>
      </c>
      <c r="E248" s="118" t="s">
        <v>272</v>
      </c>
      <c r="F248" s="35"/>
      <c r="G248" s="184">
        <f>G249</f>
        <v>1263.8</v>
      </c>
    </row>
    <row r="249" spans="1:7" s="4" customFormat="1" ht="27" customHeight="1">
      <c r="A249" s="183" t="s">
        <v>122</v>
      </c>
      <c r="B249" s="49" t="s">
        <v>391</v>
      </c>
      <c r="C249" s="35" t="s">
        <v>186</v>
      </c>
      <c r="D249" s="35" t="s">
        <v>184</v>
      </c>
      <c r="E249" s="129" t="s">
        <v>273</v>
      </c>
      <c r="F249" s="51"/>
      <c r="G249" s="131">
        <f>G250+G254+G258</f>
        <v>1263.8</v>
      </c>
    </row>
    <row r="250" spans="1:7" s="4" customFormat="1" ht="27" customHeight="1">
      <c r="A250" s="183" t="s">
        <v>491</v>
      </c>
      <c r="B250" s="49" t="s">
        <v>391</v>
      </c>
      <c r="C250" s="35" t="s">
        <v>186</v>
      </c>
      <c r="D250" s="35" t="s">
        <v>184</v>
      </c>
      <c r="E250" s="129" t="s">
        <v>274</v>
      </c>
      <c r="F250" s="51"/>
      <c r="G250" s="131">
        <f>G251</f>
        <v>1263.8</v>
      </c>
    </row>
    <row r="251" spans="1:7" s="4" customFormat="1" ht="27.75" customHeight="1">
      <c r="A251" s="34" t="s">
        <v>90</v>
      </c>
      <c r="B251" s="49" t="s">
        <v>391</v>
      </c>
      <c r="C251" s="35" t="s">
        <v>186</v>
      </c>
      <c r="D251" s="35" t="s">
        <v>184</v>
      </c>
      <c r="E251" s="129" t="s">
        <v>274</v>
      </c>
      <c r="F251" s="51" t="s">
        <v>91</v>
      </c>
      <c r="G251" s="40">
        <f>G252</f>
        <v>1263.8</v>
      </c>
    </row>
    <row r="252" spans="1:7" s="4" customFormat="1" ht="27.75" customHeight="1">
      <c r="A252" s="156" t="s">
        <v>92</v>
      </c>
      <c r="B252" s="49" t="s">
        <v>391</v>
      </c>
      <c r="C252" s="35" t="s">
        <v>186</v>
      </c>
      <c r="D252" s="35" t="s">
        <v>184</v>
      </c>
      <c r="E252" s="129" t="s">
        <v>274</v>
      </c>
      <c r="F252" s="51" t="s">
        <v>62</v>
      </c>
      <c r="G252" s="40">
        <f>G253</f>
        <v>1263.8</v>
      </c>
    </row>
    <row r="253" spans="1:7" ht="27" customHeight="1" hidden="1">
      <c r="A253" s="95" t="s">
        <v>319</v>
      </c>
      <c r="B253" s="49" t="s">
        <v>391</v>
      </c>
      <c r="C253" s="35" t="s">
        <v>186</v>
      </c>
      <c r="D253" s="35" t="s">
        <v>184</v>
      </c>
      <c r="E253" s="147" t="s">
        <v>274</v>
      </c>
      <c r="F253" s="102" t="s">
        <v>199</v>
      </c>
      <c r="G253" s="41">
        <v>1263.8</v>
      </c>
    </row>
    <row r="254" spans="1:7" s="4" customFormat="1" ht="27" customHeight="1" hidden="1">
      <c r="A254" s="183" t="s">
        <v>492</v>
      </c>
      <c r="B254" s="49" t="s">
        <v>391</v>
      </c>
      <c r="C254" s="35" t="s">
        <v>186</v>
      </c>
      <c r="D254" s="35" t="s">
        <v>184</v>
      </c>
      <c r="E254" s="129" t="s">
        <v>274</v>
      </c>
      <c r="F254" s="26"/>
      <c r="G254" s="40">
        <f>G255</f>
        <v>0</v>
      </c>
    </row>
    <row r="255" spans="1:7" s="4" customFormat="1" ht="27" customHeight="1" hidden="1">
      <c r="A255" s="34" t="s">
        <v>90</v>
      </c>
      <c r="B255" s="49" t="s">
        <v>391</v>
      </c>
      <c r="C255" s="35" t="s">
        <v>186</v>
      </c>
      <c r="D255" s="35" t="s">
        <v>184</v>
      </c>
      <c r="E255" s="129" t="s">
        <v>274</v>
      </c>
      <c r="F255" s="51" t="s">
        <v>91</v>
      </c>
      <c r="G255" s="40">
        <f>G256</f>
        <v>0</v>
      </c>
    </row>
    <row r="256" spans="1:7" s="4" customFormat="1" ht="27" customHeight="1" hidden="1">
      <c r="A256" s="156" t="s">
        <v>92</v>
      </c>
      <c r="B256" s="49" t="s">
        <v>391</v>
      </c>
      <c r="C256" s="35" t="s">
        <v>186</v>
      </c>
      <c r="D256" s="35" t="s">
        <v>184</v>
      </c>
      <c r="E256" s="129" t="s">
        <v>274</v>
      </c>
      <c r="F256" s="51" t="s">
        <v>62</v>
      </c>
      <c r="G256" s="40">
        <f>G257</f>
        <v>0</v>
      </c>
    </row>
    <row r="257" spans="1:7" s="4" customFormat="1" ht="27" customHeight="1" hidden="1">
      <c r="A257" s="95" t="s">
        <v>319</v>
      </c>
      <c r="B257" s="49" t="s">
        <v>391</v>
      </c>
      <c r="C257" s="35" t="s">
        <v>186</v>
      </c>
      <c r="D257" s="35" t="s">
        <v>184</v>
      </c>
      <c r="E257" s="129" t="s">
        <v>274</v>
      </c>
      <c r="F257" s="102" t="s">
        <v>199</v>
      </c>
      <c r="G257" s="40">
        <v>0</v>
      </c>
    </row>
    <row r="258" spans="1:7" s="18" customFormat="1" ht="24" customHeight="1" hidden="1">
      <c r="A258" s="183" t="s">
        <v>288</v>
      </c>
      <c r="B258" s="49" t="s">
        <v>391</v>
      </c>
      <c r="C258" s="25" t="s">
        <v>186</v>
      </c>
      <c r="D258" s="25" t="s">
        <v>184</v>
      </c>
      <c r="E258" s="129" t="s">
        <v>274</v>
      </c>
      <c r="F258" s="51"/>
      <c r="G258" s="148">
        <f>G259</f>
        <v>0</v>
      </c>
    </row>
    <row r="259" spans="1:7" s="4" customFormat="1" ht="27.75" customHeight="1" hidden="1">
      <c r="A259" s="34" t="s">
        <v>90</v>
      </c>
      <c r="B259" s="49" t="s">
        <v>391</v>
      </c>
      <c r="C259" s="25" t="s">
        <v>186</v>
      </c>
      <c r="D259" s="25" t="s">
        <v>184</v>
      </c>
      <c r="E259" s="129" t="s">
        <v>274</v>
      </c>
      <c r="F259" s="51" t="s">
        <v>91</v>
      </c>
      <c r="G259" s="40">
        <f>G260</f>
        <v>0</v>
      </c>
    </row>
    <row r="260" spans="1:7" s="4" customFormat="1" ht="27.75" customHeight="1" hidden="1">
      <c r="A260" s="156" t="s">
        <v>92</v>
      </c>
      <c r="B260" s="49" t="s">
        <v>391</v>
      </c>
      <c r="C260" s="25" t="s">
        <v>186</v>
      </c>
      <c r="D260" s="25" t="s">
        <v>184</v>
      </c>
      <c r="E260" s="129" t="s">
        <v>274</v>
      </c>
      <c r="F260" s="51" t="s">
        <v>62</v>
      </c>
      <c r="G260" s="40">
        <f>G261</f>
        <v>0</v>
      </c>
    </row>
    <row r="261" spans="1:7" ht="27" customHeight="1" hidden="1">
      <c r="A261" s="95" t="s">
        <v>319</v>
      </c>
      <c r="B261" s="83" t="s">
        <v>391</v>
      </c>
      <c r="C261" s="94" t="s">
        <v>186</v>
      </c>
      <c r="D261" s="94" t="s">
        <v>184</v>
      </c>
      <c r="E261" s="129" t="s">
        <v>274</v>
      </c>
      <c r="F261" s="102" t="s">
        <v>199</v>
      </c>
      <c r="G261" s="41"/>
    </row>
    <row r="262" spans="1:7" s="18" customFormat="1" ht="31.5" customHeight="1" hidden="1">
      <c r="A262" s="92"/>
      <c r="B262" s="78"/>
      <c r="C262" s="69"/>
      <c r="D262" s="69"/>
      <c r="E262" s="118"/>
      <c r="F262" s="110"/>
      <c r="G262" s="157"/>
    </row>
    <row r="263" spans="1:7" s="18" customFormat="1" ht="23.25" customHeight="1" hidden="1">
      <c r="A263" s="57"/>
      <c r="B263" s="55"/>
      <c r="C263" s="56"/>
      <c r="D263" s="56"/>
      <c r="E263" s="73"/>
      <c r="F263" s="88"/>
      <c r="G263" s="148"/>
    </row>
    <row r="264" spans="1:7" s="4" customFormat="1" ht="27.75" customHeight="1" hidden="1">
      <c r="A264" s="34"/>
      <c r="B264" s="49"/>
      <c r="C264" s="25"/>
      <c r="D264" s="25"/>
      <c r="E264" s="61"/>
      <c r="F264" s="51"/>
      <c r="G264" s="40"/>
    </row>
    <row r="265" spans="1:7" s="4" customFormat="1" ht="27.75" customHeight="1" hidden="1">
      <c r="A265" s="156"/>
      <c r="B265" s="49"/>
      <c r="C265" s="25"/>
      <c r="D265" s="25"/>
      <c r="E265" s="61"/>
      <c r="F265" s="51"/>
      <c r="G265" s="40"/>
    </row>
    <row r="266" spans="1:7" ht="27" customHeight="1" hidden="1">
      <c r="A266" s="95"/>
      <c r="B266" s="83"/>
      <c r="C266" s="94"/>
      <c r="D266" s="94"/>
      <c r="E266" s="85"/>
      <c r="F266" s="102"/>
      <c r="G266" s="41"/>
    </row>
    <row r="267" spans="1:7" s="4" customFormat="1" ht="27" customHeight="1" hidden="1">
      <c r="A267" s="34"/>
      <c r="B267" s="49"/>
      <c r="C267" s="25"/>
      <c r="D267" s="25"/>
      <c r="E267" s="61"/>
      <c r="F267" s="26"/>
      <c r="G267" s="40"/>
    </row>
    <row r="268" spans="1:7" s="4" customFormat="1" ht="27" customHeight="1" hidden="1">
      <c r="A268" s="156"/>
      <c r="B268" s="49"/>
      <c r="C268" s="25"/>
      <c r="D268" s="25"/>
      <c r="E268" s="61"/>
      <c r="F268" s="26"/>
      <c r="G268" s="40"/>
    </row>
    <row r="269" spans="1:7" s="4" customFormat="1" ht="27" customHeight="1" hidden="1">
      <c r="A269" s="95"/>
      <c r="B269" s="83"/>
      <c r="C269" s="94"/>
      <c r="D269" s="94"/>
      <c r="E269" s="85"/>
      <c r="F269" s="102"/>
      <c r="G269" s="40"/>
    </row>
    <row r="270" spans="1:7" s="155" customFormat="1" ht="15" customHeight="1">
      <c r="A270" s="170" t="s">
        <v>211</v>
      </c>
      <c r="B270" s="48" t="s">
        <v>391</v>
      </c>
      <c r="C270" s="32" t="s">
        <v>187</v>
      </c>
      <c r="D270" s="32"/>
      <c r="E270" s="61"/>
      <c r="F270" s="175"/>
      <c r="G270" s="176">
        <f>G271</f>
        <v>5042.7</v>
      </c>
    </row>
    <row r="271" spans="1:7" s="17" customFormat="1" ht="15" customHeight="1">
      <c r="A271" s="22" t="s">
        <v>212</v>
      </c>
      <c r="B271" s="48" t="s">
        <v>391</v>
      </c>
      <c r="C271" s="44" t="s">
        <v>187</v>
      </c>
      <c r="D271" s="44" t="s">
        <v>181</v>
      </c>
      <c r="E271" s="86"/>
      <c r="F271" s="100"/>
      <c r="G271" s="46">
        <f>G272+G311</f>
        <v>5042.7</v>
      </c>
    </row>
    <row r="272" spans="1:7" s="5" customFormat="1" ht="26.25" customHeight="1">
      <c r="A272" s="92" t="s">
        <v>566</v>
      </c>
      <c r="B272" s="78" t="s">
        <v>391</v>
      </c>
      <c r="C272" s="69" t="s">
        <v>187</v>
      </c>
      <c r="D272" s="69" t="s">
        <v>181</v>
      </c>
      <c r="E272" s="79" t="s">
        <v>73</v>
      </c>
      <c r="F272" s="103"/>
      <c r="G272" s="106">
        <f>G273+G292+G305</f>
        <v>5042.7</v>
      </c>
    </row>
    <row r="273" spans="1:7" s="5" customFormat="1" ht="19.5" customHeight="1">
      <c r="A273" s="267" t="s">
        <v>275</v>
      </c>
      <c r="B273" s="55" t="s">
        <v>391</v>
      </c>
      <c r="C273" s="56" t="s">
        <v>187</v>
      </c>
      <c r="D273" s="56" t="s">
        <v>181</v>
      </c>
      <c r="E273" s="58" t="s">
        <v>276</v>
      </c>
      <c r="F273" s="60"/>
      <c r="G273" s="59">
        <f>G275+G281</f>
        <v>3095.7</v>
      </c>
    </row>
    <row r="274" spans="1:7" ht="19.5" customHeight="1">
      <c r="A274" s="34"/>
      <c r="B274" s="49"/>
      <c r="C274" s="25"/>
      <c r="D274" s="25"/>
      <c r="E274" s="61"/>
      <c r="F274" s="26"/>
      <c r="G274" s="40"/>
    </row>
    <row r="275" spans="1:7" s="18" customFormat="1" ht="16.5" customHeight="1">
      <c r="A275" s="57" t="s">
        <v>353</v>
      </c>
      <c r="B275" s="49" t="s">
        <v>391</v>
      </c>
      <c r="C275" s="56" t="s">
        <v>187</v>
      </c>
      <c r="D275" s="56" t="s">
        <v>181</v>
      </c>
      <c r="E275" s="73" t="s">
        <v>277</v>
      </c>
      <c r="F275" s="88"/>
      <c r="G275" s="148">
        <f>G276</f>
        <v>2572.7</v>
      </c>
    </row>
    <row r="276" spans="1:7" s="4" customFormat="1" ht="42" customHeight="1">
      <c r="A276" s="81" t="s">
        <v>86</v>
      </c>
      <c r="B276" s="49" t="s">
        <v>391</v>
      </c>
      <c r="C276" s="35" t="s">
        <v>187</v>
      </c>
      <c r="D276" s="35" t="s">
        <v>181</v>
      </c>
      <c r="E276" s="129" t="s">
        <v>277</v>
      </c>
      <c r="F276" s="26" t="s">
        <v>392</v>
      </c>
      <c r="G276" s="40">
        <f>G277</f>
        <v>2572.7</v>
      </c>
    </row>
    <row r="277" spans="1:7" s="4" customFormat="1" ht="16.5" customHeight="1">
      <c r="A277" s="27" t="s">
        <v>131</v>
      </c>
      <c r="B277" s="49" t="s">
        <v>391</v>
      </c>
      <c r="C277" s="25" t="s">
        <v>187</v>
      </c>
      <c r="D277" s="25" t="s">
        <v>181</v>
      </c>
      <c r="E277" s="129" t="s">
        <v>277</v>
      </c>
      <c r="F277" s="51" t="s">
        <v>239</v>
      </c>
      <c r="G277" s="40">
        <f>G278+G279+G280</f>
        <v>2572.7</v>
      </c>
    </row>
    <row r="278" spans="1:7" ht="15.75" hidden="1">
      <c r="A278" s="95" t="s">
        <v>112</v>
      </c>
      <c r="B278" s="83" t="s">
        <v>391</v>
      </c>
      <c r="C278" s="94" t="s">
        <v>187</v>
      </c>
      <c r="D278" s="94" t="s">
        <v>181</v>
      </c>
      <c r="E278" s="147" t="s">
        <v>277</v>
      </c>
      <c r="F278" s="94" t="s">
        <v>213</v>
      </c>
      <c r="G278" s="41">
        <v>2018.5</v>
      </c>
    </row>
    <row r="279" spans="1:7" ht="28.5" customHeight="1" hidden="1">
      <c r="A279" s="95" t="s">
        <v>113</v>
      </c>
      <c r="B279" s="83" t="s">
        <v>391</v>
      </c>
      <c r="C279" s="94" t="s">
        <v>187</v>
      </c>
      <c r="D279" s="94" t="s">
        <v>181</v>
      </c>
      <c r="E279" s="147" t="s">
        <v>277</v>
      </c>
      <c r="F279" s="94" t="s">
        <v>214</v>
      </c>
      <c r="G279" s="41"/>
    </row>
    <row r="280" spans="1:7" ht="28.5" customHeight="1" hidden="1">
      <c r="A280" s="95" t="s">
        <v>114</v>
      </c>
      <c r="B280" s="83" t="s">
        <v>391</v>
      </c>
      <c r="C280" s="94" t="s">
        <v>187</v>
      </c>
      <c r="D280" s="94" t="s">
        <v>181</v>
      </c>
      <c r="E280" s="147" t="s">
        <v>277</v>
      </c>
      <c r="F280" s="94" t="s">
        <v>54</v>
      </c>
      <c r="G280" s="41">
        <v>554.2</v>
      </c>
    </row>
    <row r="281" spans="1:7" s="4" customFormat="1" ht="25.5">
      <c r="A281" s="27" t="s">
        <v>354</v>
      </c>
      <c r="B281" s="49" t="s">
        <v>391</v>
      </c>
      <c r="C281" s="25" t="s">
        <v>187</v>
      </c>
      <c r="D281" s="25" t="s">
        <v>181</v>
      </c>
      <c r="E281" s="61" t="s">
        <v>278</v>
      </c>
      <c r="F281" s="25"/>
      <c r="G281" s="40">
        <f>G282+G287</f>
        <v>523</v>
      </c>
    </row>
    <row r="282" spans="1:7" s="4" customFormat="1" ht="29.25" customHeight="1">
      <c r="A282" s="34" t="s">
        <v>90</v>
      </c>
      <c r="B282" s="49" t="s">
        <v>391</v>
      </c>
      <c r="C282" s="25" t="s">
        <v>187</v>
      </c>
      <c r="D282" s="25" t="s">
        <v>181</v>
      </c>
      <c r="E282" s="61" t="s">
        <v>278</v>
      </c>
      <c r="F282" s="25" t="s">
        <v>91</v>
      </c>
      <c r="G282" s="40">
        <f>G283</f>
        <v>513</v>
      </c>
    </row>
    <row r="283" spans="1:7" s="4" customFormat="1" ht="29.25" customHeight="1">
      <c r="A283" s="156" t="s">
        <v>92</v>
      </c>
      <c r="B283" s="49" t="s">
        <v>391</v>
      </c>
      <c r="C283" s="25" t="s">
        <v>187</v>
      </c>
      <c r="D283" s="25" t="s">
        <v>181</v>
      </c>
      <c r="E283" s="61" t="s">
        <v>278</v>
      </c>
      <c r="F283" s="25" t="s">
        <v>62</v>
      </c>
      <c r="G283" s="40">
        <f>G284+G285+G286</f>
        <v>513</v>
      </c>
    </row>
    <row r="284" spans="1:7" ht="25.5" hidden="1">
      <c r="A284" s="95" t="s">
        <v>197</v>
      </c>
      <c r="B284" s="83" t="s">
        <v>391</v>
      </c>
      <c r="C284" s="94" t="s">
        <v>187</v>
      </c>
      <c r="D284" s="94" t="s">
        <v>181</v>
      </c>
      <c r="E284" s="151" t="s">
        <v>278</v>
      </c>
      <c r="F284" s="94" t="s">
        <v>198</v>
      </c>
      <c r="G284" s="65"/>
    </row>
    <row r="285" spans="1:7" ht="27" customHeight="1" hidden="1">
      <c r="A285" s="95" t="s">
        <v>319</v>
      </c>
      <c r="B285" s="83" t="s">
        <v>391</v>
      </c>
      <c r="C285" s="94" t="s">
        <v>187</v>
      </c>
      <c r="D285" s="94" t="s">
        <v>181</v>
      </c>
      <c r="E285" s="151" t="s">
        <v>278</v>
      </c>
      <c r="F285" s="94" t="s">
        <v>199</v>
      </c>
      <c r="G285" s="65">
        <v>13</v>
      </c>
    </row>
    <row r="286" spans="1:7" ht="27" customHeight="1" hidden="1">
      <c r="A286" s="95" t="s">
        <v>528</v>
      </c>
      <c r="B286" s="83" t="s">
        <v>391</v>
      </c>
      <c r="C286" s="94" t="s">
        <v>187</v>
      </c>
      <c r="D286" s="94" t="s">
        <v>181</v>
      </c>
      <c r="E286" s="151" t="s">
        <v>278</v>
      </c>
      <c r="F286" s="94" t="s">
        <v>529</v>
      </c>
      <c r="G286" s="65">
        <v>500</v>
      </c>
    </row>
    <row r="287" spans="1:7" s="4" customFormat="1" ht="16.5" customHeight="1">
      <c r="A287" s="27" t="s">
        <v>2</v>
      </c>
      <c r="B287" s="49" t="s">
        <v>391</v>
      </c>
      <c r="C287" s="25" t="s">
        <v>187</v>
      </c>
      <c r="D287" s="25" t="s">
        <v>181</v>
      </c>
      <c r="E287" s="61" t="s">
        <v>278</v>
      </c>
      <c r="F287" s="25" t="s">
        <v>93</v>
      </c>
      <c r="G287" s="67">
        <f>G288+G290</f>
        <v>10</v>
      </c>
    </row>
    <row r="288" spans="1:7" s="4" customFormat="1" ht="16.5" customHeight="1">
      <c r="A288" s="27"/>
      <c r="B288" s="49" t="s">
        <v>391</v>
      </c>
      <c r="C288" s="25" t="s">
        <v>187</v>
      </c>
      <c r="D288" s="25" t="s">
        <v>181</v>
      </c>
      <c r="E288" s="61" t="s">
        <v>278</v>
      </c>
      <c r="F288" s="25" t="s">
        <v>95</v>
      </c>
      <c r="G288" s="67">
        <f>G289</f>
        <v>5</v>
      </c>
    </row>
    <row r="289" spans="1:7" ht="16.5" customHeight="1" hidden="1">
      <c r="A289" s="196"/>
      <c r="B289" s="83" t="s">
        <v>391</v>
      </c>
      <c r="C289" s="94" t="s">
        <v>187</v>
      </c>
      <c r="D289" s="94" t="s">
        <v>181</v>
      </c>
      <c r="E289" s="151" t="s">
        <v>278</v>
      </c>
      <c r="F289" s="94" t="s">
        <v>134</v>
      </c>
      <c r="G289" s="65">
        <v>5</v>
      </c>
    </row>
    <row r="290" spans="1:7" s="4" customFormat="1" ht="18" customHeight="1">
      <c r="A290" s="27" t="s">
        <v>66</v>
      </c>
      <c r="B290" s="49" t="s">
        <v>391</v>
      </c>
      <c r="C290" s="25" t="s">
        <v>187</v>
      </c>
      <c r="D290" s="25" t="s">
        <v>181</v>
      </c>
      <c r="E290" s="61" t="s">
        <v>278</v>
      </c>
      <c r="F290" s="25" t="s">
        <v>65</v>
      </c>
      <c r="G290" s="40">
        <f>G291</f>
        <v>5</v>
      </c>
    </row>
    <row r="291" spans="1:7" ht="17.25" customHeight="1" hidden="1">
      <c r="A291" s="95" t="s">
        <v>200</v>
      </c>
      <c r="B291" s="83" t="s">
        <v>391</v>
      </c>
      <c r="C291" s="94" t="s">
        <v>187</v>
      </c>
      <c r="D291" s="94" t="s">
        <v>181</v>
      </c>
      <c r="E291" s="151" t="s">
        <v>278</v>
      </c>
      <c r="F291" s="94" t="s">
        <v>67</v>
      </c>
      <c r="G291" s="41">
        <v>5</v>
      </c>
    </row>
    <row r="292" spans="1:7" s="18" customFormat="1" ht="41.25" customHeight="1">
      <c r="A292" s="57" t="s">
        <v>355</v>
      </c>
      <c r="B292" s="55" t="s">
        <v>391</v>
      </c>
      <c r="C292" s="56" t="s">
        <v>187</v>
      </c>
      <c r="D292" s="56" t="s">
        <v>181</v>
      </c>
      <c r="E292" s="73" t="s">
        <v>279</v>
      </c>
      <c r="F292" s="88"/>
      <c r="G292" s="148">
        <f>G293+G299</f>
        <v>1203.2</v>
      </c>
    </row>
    <row r="293" spans="1:7" s="18" customFormat="1" ht="15.75">
      <c r="A293" s="34" t="s">
        <v>356</v>
      </c>
      <c r="B293" s="49" t="s">
        <v>391</v>
      </c>
      <c r="C293" s="35" t="s">
        <v>187</v>
      </c>
      <c r="D293" s="35" t="s">
        <v>181</v>
      </c>
      <c r="E293" s="129" t="s">
        <v>280</v>
      </c>
      <c r="F293" s="51"/>
      <c r="G293" s="131">
        <f>G294</f>
        <v>1178.2</v>
      </c>
    </row>
    <row r="294" spans="1:7" s="18" customFormat="1" ht="43.5" customHeight="1">
      <c r="A294" s="166" t="s">
        <v>86</v>
      </c>
      <c r="B294" s="55" t="s">
        <v>391</v>
      </c>
      <c r="C294" s="56" t="s">
        <v>187</v>
      </c>
      <c r="D294" s="56" t="s">
        <v>181</v>
      </c>
      <c r="E294" s="73" t="s">
        <v>280</v>
      </c>
      <c r="F294" s="88" t="s">
        <v>392</v>
      </c>
      <c r="G294" s="148">
        <f>G295</f>
        <v>1178.2</v>
      </c>
    </row>
    <row r="295" spans="1:7" s="4" customFormat="1" ht="17.25" customHeight="1">
      <c r="A295" s="27" t="s">
        <v>131</v>
      </c>
      <c r="B295" s="49" t="s">
        <v>391</v>
      </c>
      <c r="C295" s="25" t="s">
        <v>187</v>
      </c>
      <c r="D295" s="25" t="s">
        <v>181</v>
      </c>
      <c r="E295" s="129" t="s">
        <v>280</v>
      </c>
      <c r="F295" s="51" t="s">
        <v>239</v>
      </c>
      <c r="G295" s="40">
        <f>G296+G297+G298</f>
        <v>1178.2</v>
      </c>
    </row>
    <row r="296" spans="1:7" ht="15.75" hidden="1">
      <c r="A296" s="95" t="s">
        <v>112</v>
      </c>
      <c r="B296" s="83" t="s">
        <v>391</v>
      </c>
      <c r="C296" s="94" t="s">
        <v>187</v>
      </c>
      <c r="D296" s="94" t="s">
        <v>181</v>
      </c>
      <c r="E296" s="147" t="s">
        <v>280</v>
      </c>
      <c r="F296" s="94" t="s">
        <v>213</v>
      </c>
      <c r="G296" s="41">
        <v>924</v>
      </c>
    </row>
    <row r="297" spans="1:7" ht="27.75" customHeight="1" hidden="1">
      <c r="A297" s="95" t="s">
        <v>113</v>
      </c>
      <c r="B297" s="83" t="s">
        <v>391</v>
      </c>
      <c r="C297" s="94" t="s">
        <v>187</v>
      </c>
      <c r="D297" s="94" t="s">
        <v>181</v>
      </c>
      <c r="E297" s="147" t="s">
        <v>280</v>
      </c>
      <c r="F297" s="94" t="s">
        <v>214</v>
      </c>
      <c r="G297" s="41"/>
    </row>
    <row r="298" spans="1:7" ht="27.75" customHeight="1" hidden="1">
      <c r="A298" s="95" t="s">
        <v>114</v>
      </c>
      <c r="B298" s="83" t="s">
        <v>391</v>
      </c>
      <c r="C298" s="94" t="s">
        <v>187</v>
      </c>
      <c r="D298" s="94" t="s">
        <v>181</v>
      </c>
      <c r="E298" s="147" t="s">
        <v>280</v>
      </c>
      <c r="F298" s="94" t="s">
        <v>54</v>
      </c>
      <c r="G298" s="41">
        <v>254.2</v>
      </c>
    </row>
    <row r="299" spans="1:7" s="4" customFormat="1" ht="25.5">
      <c r="A299" s="27" t="s">
        <v>357</v>
      </c>
      <c r="B299" s="49" t="s">
        <v>391</v>
      </c>
      <c r="C299" s="25" t="s">
        <v>187</v>
      </c>
      <c r="D299" s="25" t="s">
        <v>181</v>
      </c>
      <c r="E299" s="61" t="s">
        <v>281</v>
      </c>
      <c r="F299" s="25"/>
      <c r="G299" s="40">
        <f>G300</f>
        <v>25</v>
      </c>
    </row>
    <row r="300" spans="1:7" s="4" customFormat="1" ht="27.75" customHeight="1">
      <c r="A300" s="34" t="s">
        <v>90</v>
      </c>
      <c r="B300" s="49" t="s">
        <v>391</v>
      </c>
      <c r="C300" s="25" t="s">
        <v>187</v>
      </c>
      <c r="D300" s="25" t="s">
        <v>181</v>
      </c>
      <c r="E300" s="61" t="s">
        <v>281</v>
      </c>
      <c r="F300" s="25" t="s">
        <v>91</v>
      </c>
      <c r="G300" s="40">
        <f>G301</f>
        <v>25</v>
      </c>
    </row>
    <row r="301" spans="1:7" s="4" customFormat="1" ht="27.75" customHeight="1">
      <c r="A301" s="156" t="s">
        <v>92</v>
      </c>
      <c r="B301" s="49" t="s">
        <v>391</v>
      </c>
      <c r="C301" s="25" t="s">
        <v>187</v>
      </c>
      <c r="D301" s="25" t="s">
        <v>181</v>
      </c>
      <c r="E301" s="61" t="s">
        <v>281</v>
      </c>
      <c r="F301" s="25" t="s">
        <v>62</v>
      </c>
      <c r="G301" s="40">
        <f>G302+G303+G304</f>
        <v>25</v>
      </c>
    </row>
    <row r="302" spans="1:7" ht="25.5" hidden="1">
      <c r="A302" s="95" t="s">
        <v>197</v>
      </c>
      <c r="B302" s="83" t="s">
        <v>391</v>
      </c>
      <c r="C302" s="94" t="s">
        <v>187</v>
      </c>
      <c r="D302" s="94" t="s">
        <v>181</v>
      </c>
      <c r="E302" s="151" t="s">
        <v>281</v>
      </c>
      <c r="F302" s="94" t="s">
        <v>198</v>
      </c>
      <c r="G302" s="41"/>
    </row>
    <row r="303" spans="2:7" ht="26.25" customHeight="1" hidden="1">
      <c r="B303" s="83" t="s">
        <v>391</v>
      </c>
      <c r="C303" s="94" t="s">
        <v>187</v>
      </c>
      <c r="D303" s="94" t="s">
        <v>181</v>
      </c>
      <c r="E303" s="151" t="s">
        <v>281</v>
      </c>
      <c r="F303" s="94" t="s">
        <v>199</v>
      </c>
      <c r="G303" s="41"/>
    </row>
    <row r="304" spans="1:7" ht="26.25" customHeight="1" hidden="1">
      <c r="A304" s="95" t="s">
        <v>528</v>
      </c>
      <c r="B304" s="83" t="s">
        <v>391</v>
      </c>
      <c r="C304" s="94" t="s">
        <v>187</v>
      </c>
      <c r="D304" s="94" t="s">
        <v>181</v>
      </c>
      <c r="E304" s="151" t="s">
        <v>281</v>
      </c>
      <c r="F304" s="94" t="s">
        <v>529</v>
      </c>
      <c r="G304" s="41">
        <v>25</v>
      </c>
    </row>
    <row r="305" spans="1:7" s="18" customFormat="1" ht="26.25">
      <c r="A305" s="57" t="s">
        <v>359</v>
      </c>
      <c r="B305" s="55" t="s">
        <v>391</v>
      </c>
      <c r="C305" s="56" t="s">
        <v>187</v>
      </c>
      <c r="D305" s="56" t="s">
        <v>181</v>
      </c>
      <c r="E305" s="73" t="s">
        <v>282</v>
      </c>
      <c r="F305" s="56"/>
      <c r="G305" s="148">
        <f>G306</f>
        <v>743.8</v>
      </c>
    </row>
    <row r="306" spans="1:7" s="4" customFormat="1" ht="27.75" customHeight="1">
      <c r="A306" s="81" t="s">
        <v>86</v>
      </c>
      <c r="B306" s="49" t="s">
        <v>391</v>
      </c>
      <c r="C306" s="25" t="s">
        <v>187</v>
      </c>
      <c r="D306" s="25" t="s">
        <v>181</v>
      </c>
      <c r="E306" s="61" t="s">
        <v>282</v>
      </c>
      <c r="F306" s="25" t="s">
        <v>392</v>
      </c>
      <c r="G306" s="40">
        <f>G307</f>
        <v>743.8</v>
      </c>
    </row>
    <row r="307" spans="1:7" s="4" customFormat="1" ht="18" customHeight="1">
      <c r="A307" s="27" t="s">
        <v>131</v>
      </c>
      <c r="B307" s="49" t="s">
        <v>391</v>
      </c>
      <c r="C307" s="25" t="s">
        <v>187</v>
      </c>
      <c r="D307" s="25" t="s">
        <v>181</v>
      </c>
      <c r="E307" s="61" t="s">
        <v>282</v>
      </c>
      <c r="F307" s="51" t="s">
        <v>239</v>
      </c>
      <c r="G307" s="40">
        <f>G308+G309+G310</f>
        <v>743.8</v>
      </c>
    </row>
    <row r="308" spans="1:7" ht="18" customHeight="1" hidden="1">
      <c r="A308" s="95" t="s">
        <v>112</v>
      </c>
      <c r="B308" s="83" t="s">
        <v>391</v>
      </c>
      <c r="C308" s="94" t="s">
        <v>187</v>
      </c>
      <c r="D308" s="94" t="s">
        <v>181</v>
      </c>
      <c r="E308" s="151" t="s">
        <v>282</v>
      </c>
      <c r="F308" s="94" t="s">
        <v>213</v>
      </c>
      <c r="G308" s="41">
        <v>583</v>
      </c>
    </row>
    <row r="309" spans="1:7" ht="29.25" customHeight="1" hidden="1">
      <c r="A309" s="95" t="s">
        <v>320</v>
      </c>
      <c r="B309" s="83" t="s">
        <v>391</v>
      </c>
      <c r="C309" s="94" t="s">
        <v>187</v>
      </c>
      <c r="D309" s="94" t="s">
        <v>181</v>
      </c>
      <c r="E309" s="151" t="s">
        <v>282</v>
      </c>
      <c r="F309" s="94" t="s">
        <v>214</v>
      </c>
      <c r="G309" s="41"/>
    </row>
    <row r="310" spans="1:7" ht="29.25" customHeight="1" hidden="1">
      <c r="A310" s="95" t="s">
        <v>114</v>
      </c>
      <c r="B310" s="83" t="s">
        <v>391</v>
      </c>
      <c r="C310" s="94" t="s">
        <v>187</v>
      </c>
      <c r="D310" s="94" t="s">
        <v>181</v>
      </c>
      <c r="E310" s="151" t="s">
        <v>282</v>
      </c>
      <c r="F310" s="94" t="s">
        <v>54</v>
      </c>
      <c r="G310" s="41">
        <v>160.8</v>
      </c>
    </row>
    <row r="311" spans="1:7" s="4" customFormat="1" ht="29.25" customHeight="1" hidden="1">
      <c r="A311" s="120" t="s">
        <v>71</v>
      </c>
      <c r="B311" s="78" t="s">
        <v>391</v>
      </c>
      <c r="C311" s="69" t="s">
        <v>187</v>
      </c>
      <c r="D311" s="69" t="s">
        <v>181</v>
      </c>
      <c r="E311" s="118" t="s">
        <v>31</v>
      </c>
      <c r="F311" s="25"/>
      <c r="G311" s="40">
        <f>G312</f>
        <v>0</v>
      </c>
    </row>
    <row r="312" spans="1:7" s="4" customFormat="1" ht="29.25" customHeight="1" hidden="1">
      <c r="A312" s="271" t="s">
        <v>130</v>
      </c>
      <c r="B312" s="272" t="s">
        <v>289</v>
      </c>
      <c r="C312" s="273" t="s">
        <v>215</v>
      </c>
      <c r="D312" s="273" t="s">
        <v>181</v>
      </c>
      <c r="E312" s="31" t="s">
        <v>290</v>
      </c>
      <c r="F312" s="25"/>
      <c r="G312" s="40">
        <f>G313</f>
        <v>0</v>
      </c>
    </row>
    <row r="313" spans="1:7" s="4" customFormat="1" ht="29.25" customHeight="1" hidden="1">
      <c r="A313" s="34" t="s">
        <v>90</v>
      </c>
      <c r="B313" s="272" t="s">
        <v>289</v>
      </c>
      <c r="C313" s="273" t="s">
        <v>187</v>
      </c>
      <c r="D313" s="273" t="s">
        <v>181</v>
      </c>
      <c r="E313" s="31" t="s">
        <v>290</v>
      </c>
      <c r="F313" s="25" t="s">
        <v>91</v>
      </c>
      <c r="G313" s="40">
        <f>G314</f>
        <v>0</v>
      </c>
    </row>
    <row r="314" spans="1:7" s="4" customFormat="1" ht="29.25" customHeight="1" hidden="1">
      <c r="A314" s="156" t="s">
        <v>92</v>
      </c>
      <c r="B314" s="272" t="s">
        <v>289</v>
      </c>
      <c r="C314" s="273" t="s">
        <v>187</v>
      </c>
      <c r="D314" s="273" t="s">
        <v>181</v>
      </c>
      <c r="E314" s="31" t="s">
        <v>290</v>
      </c>
      <c r="F314" s="25" t="s">
        <v>62</v>
      </c>
      <c r="G314" s="40">
        <f>G315</f>
        <v>0</v>
      </c>
    </row>
    <row r="315" spans="1:7" s="4" customFormat="1" ht="29.25" customHeight="1" hidden="1">
      <c r="A315" s="95" t="s">
        <v>319</v>
      </c>
      <c r="B315" s="274" t="s">
        <v>289</v>
      </c>
      <c r="C315" s="158" t="s">
        <v>187</v>
      </c>
      <c r="D315" s="158" t="s">
        <v>181</v>
      </c>
      <c r="E315" s="151" t="s">
        <v>290</v>
      </c>
      <c r="F315" s="158" t="s">
        <v>199</v>
      </c>
      <c r="G315" s="152"/>
    </row>
    <row r="316" spans="1:7" s="4" customFormat="1" ht="14.25" customHeight="1">
      <c r="A316" s="30" t="s">
        <v>219</v>
      </c>
      <c r="B316" s="48" t="s">
        <v>391</v>
      </c>
      <c r="C316" s="32" t="s">
        <v>220</v>
      </c>
      <c r="D316" s="32"/>
      <c r="E316" s="61"/>
      <c r="F316" s="32"/>
      <c r="G316" s="107">
        <f>G317</f>
        <v>102</v>
      </c>
    </row>
    <row r="317" spans="1:7" s="108" customFormat="1" ht="12.75" customHeight="1">
      <c r="A317" s="119" t="s">
        <v>221</v>
      </c>
      <c r="B317" s="48" t="s">
        <v>391</v>
      </c>
      <c r="C317" s="44" t="s">
        <v>220</v>
      </c>
      <c r="D317" s="44" t="s">
        <v>181</v>
      </c>
      <c r="E317" s="133"/>
      <c r="F317" s="44"/>
      <c r="G317" s="107">
        <f>G318</f>
        <v>102</v>
      </c>
    </row>
    <row r="318" spans="1:7" s="104" customFormat="1" ht="29.25" customHeight="1">
      <c r="A318" s="120" t="s">
        <v>71</v>
      </c>
      <c r="B318" s="78" t="s">
        <v>391</v>
      </c>
      <c r="C318" s="69" t="s">
        <v>220</v>
      </c>
      <c r="D318" s="69" t="s">
        <v>181</v>
      </c>
      <c r="E318" s="118" t="s">
        <v>31</v>
      </c>
      <c r="F318" s="69"/>
      <c r="G318" s="157">
        <f>G319</f>
        <v>102</v>
      </c>
    </row>
    <row r="319" spans="1:7" s="18" customFormat="1" ht="15.75" customHeight="1">
      <c r="A319" s="99" t="s">
        <v>222</v>
      </c>
      <c r="B319" s="49" t="s">
        <v>391</v>
      </c>
      <c r="C319" s="56" t="s">
        <v>220</v>
      </c>
      <c r="D319" s="56" t="s">
        <v>181</v>
      </c>
      <c r="E319" s="73" t="s">
        <v>34</v>
      </c>
      <c r="F319" s="56"/>
      <c r="G319" s="148">
        <f>G320</f>
        <v>102</v>
      </c>
    </row>
    <row r="320" spans="1:7" s="4" customFormat="1" ht="15.75" customHeight="1">
      <c r="A320" s="121" t="s">
        <v>115</v>
      </c>
      <c r="B320" s="49" t="s">
        <v>391</v>
      </c>
      <c r="C320" s="25" t="s">
        <v>220</v>
      </c>
      <c r="D320" s="25" t="s">
        <v>181</v>
      </c>
      <c r="E320" s="61" t="s">
        <v>34</v>
      </c>
      <c r="F320" s="25" t="s">
        <v>116</v>
      </c>
      <c r="G320" s="40">
        <f>G322</f>
        <v>102</v>
      </c>
    </row>
    <row r="321" spans="1:7" s="4" customFormat="1" ht="15.75" customHeight="1">
      <c r="A321" s="121" t="s">
        <v>103</v>
      </c>
      <c r="B321" s="49" t="s">
        <v>391</v>
      </c>
      <c r="C321" s="25" t="s">
        <v>220</v>
      </c>
      <c r="D321" s="25" t="s">
        <v>181</v>
      </c>
      <c r="E321" s="61" t="s">
        <v>34</v>
      </c>
      <c r="F321" s="25" t="s">
        <v>391</v>
      </c>
      <c r="G321" s="40">
        <f>G322</f>
        <v>102</v>
      </c>
    </row>
    <row r="322" spans="1:7" ht="13.5" customHeight="1" hidden="1">
      <c r="A322" s="122" t="s">
        <v>321</v>
      </c>
      <c r="B322" s="49" t="s">
        <v>391</v>
      </c>
      <c r="C322" s="94" t="s">
        <v>220</v>
      </c>
      <c r="D322" s="94" t="s">
        <v>181</v>
      </c>
      <c r="E322" s="85" t="s">
        <v>34</v>
      </c>
      <c r="F322" s="94" t="s">
        <v>223</v>
      </c>
      <c r="G322" s="54">
        <v>102</v>
      </c>
    </row>
    <row r="323" spans="1:7" s="17" customFormat="1" ht="14.25" customHeight="1" hidden="1">
      <c r="A323" s="29" t="s">
        <v>216</v>
      </c>
      <c r="B323" s="48" t="s">
        <v>391</v>
      </c>
      <c r="C323" s="32" t="s">
        <v>218</v>
      </c>
      <c r="D323" s="25"/>
      <c r="E323" s="31"/>
      <c r="F323" s="25"/>
      <c r="G323" s="42">
        <f>G324</f>
        <v>0</v>
      </c>
    </row>
    <row r="324" spans="1:7" s="17" customFormat="1" ht="14.25" customHeight="1" hidden="1">
      <c r="A324" s="22" t="s">
        <v>217</v>
      </c>
      <c r="B324" s="48" t="s">
        <v>391</v>
      </c>
      <c r="C324" s="44" t="s">
        <v>218</v>
      </c>
      <c r="D324" s="44" t="s">
        <v>182</v>
      </c>
      <c r="E324" s="86"/>
      <c r="F324" s="44"/>
      <c r="G324" s="46">
        <f>G325+G331</f>
        <v>0</v>
      </c>
    </row>
    <row r="325" spans="1:7" s="17" customFormat="1" ht="55.5" customHeight="1" hidden="1">
      <c r="A325" s="92" t="s">
        <v>283</v>
      </c>
      <c r="B325" s="78" t="s">
        <v>391</v>
      </c>
      <c r="C325" s="69" t="s">
        <v>218</v>
      </c>
      <c r="D325" s="69" t="s">
        <v>182</v>
      </c>
      <c r="E325" s="79" t="s">
        <v>76</v>
      </c>
      <c r="F325" s="44"/>
      <c r="G325" s="46">
        <f>G326</f>
        <v>0</v>
      </c>
    </row>
    <row r="326" spans="1:7" s="17" customFormat="1" ht="28.5" customHeight="1" hidden="1">
      <c r="A326" s="197" t="s">
        <v>285</v>
      </c>
      <c r="B326" s="55" t="s">
        <v>391</v>
      </c>
      <c r="C326" s="56" t="s">
        <v>218</v>
      </c>
      <c r="D326" s="56" t="s">
        <v>182</v>
      </c>
      <c r="E326" s="58" t="s">
        <v>284</v>
      </c>
      <c r="F326" s="69"/>
      <c r="G326" s="59">
        <f>G327</f>
        <v>0</v>
      </c>
    </row>
    <row r="327" spans="1:7" s="72" customFormat="1" ht="29.25" customHeight="1" hidden="1">
      <c r="A327" s="159" t="s">
        <v>132</v>
      </c>
      <c r="B327" s="55" t="s">
        <v>391</v>
      </c>
      <c r="C327" s="56" t="s">
        <v>218</v>
      </c>
      <c r="D327" s="56" t="s">
        <v>182</v>
      </c>
      <c r="E327" s="101" t="s">
        <v>286</v>
      </c>
      <c r="F327" s="69"/>
      <c r="G327" s="124">
        <f>G328</f>
        <v>0</v>
      </c>
    </row>
    <row r="328" spans="1:7" s="17" customFormat="1" ht="29.25" customHeight="1" hidden="1">
      <c r="A328" s="34" t="s">
        <v>90</v>
      </c>
      <c r="B328" s="49" t="s">
        <v>391</v>
      </c>
      <c r="C328" s="25" t="s">
        <v>218</v>
      </c>
      <c r="D328" s="25" t="s">
        <v>182</v>
      </c>
      <c r="E328" s="101" t="s">
        <v>286</v>
      </c>
      <c r="F328" s="35" t="s">
        <v>91</v>
      </c>
      <c r="G328" s="124">
        <f>G329</f>
        <v>0</v>
      </c>
    </row>
    <row r="329" spans="1:7" s="17" customFormat="1" ht="29.25" customHeight="1" hidden="1">
      <c r="A329" s="24" t="s">
        <v>92</v>
      </c>
      <c r="B329" s="49" t="s">
        <v>391</v>
      </c>
      <c r="C329" s="25" t="s">
        <v>218</v>
      </c>
      <c r="D329" s="25" t="s">
        <v>182</v>
      </c>
      <c r="E329" s="101" t="s">
        <v>286</v>
      </c>
      <c r="F329" s="35" t="s">
        <v>62</v>
      </c>
      <c r="G329" s="124">
        <f>G330</f>
        <v>0</v>
      </c>
    </row>
    <row r="330" spans="1:7" s="17" customFormat="1" ht="27" customHeight="1" hidden="1">
      <c r="A330" s="95" t="s">
        <v>319</v>
      </c>
      <c r="B330" s="83" t="s">
        <v>391</v>
      </c>
      <c r="C330" s="94" t="s">
        <v>218</v>
      </c>
      <c r="D330" s="94" t="s">
        <v>182</v>
      </c>
      <c r="E330" s="147" t="s">
        <v>286</v>
      </c>
      <c r="F330" s="114" t="s">
        <v>199</v>
      </c>
      <c r="G330" s="124"/>
    </row>
    <row r="331" spans="1:7" s="108" customFormat="1" ht="25.5" customHeight="1" hidden="1">
      <c r="A331" s="123" t="s">
        <v>71</v>
      </c>
      <c r="B331" s="78" t="s">
        <v>391</v>
      </c>
      <c r="C331" s="69" t="s">
        <v>218</v>
      </c>
      <c r="D331" s="69" t="s">
        <v>182</v>
      </c>
      <c r="E331" s="79" t="s">
        <v>31</v>
      </c>
      <c r="F331" s="69"/>
      <c r="G331" s="131">
        <f>G332</f>
        <v>0</v>
      </c>
    </row>
    <row r="332" spans="1:7" s="108" customFormat="1" ht="25.5" customHeight="1" hidden="1">
      <c r="A332" s="197" t="s">
        <v>420</v>
      </c>
      <c r="B332" s="49" t="s">
        <v>391</v>
      </c>
      <c r="C332" s="56" t="s">
        <v>218</v>
      </c>
      <c r="D332" s="56" t="s">
        <v>182</v>
      </c>
      <c r="E332" s="58" t="s">
        <v>421</v>
      </c>
      <c r="F332" s="58"/>
      <c r="G332" s="131">
        <f>G333</f>
        <v>0</v>
      </c>
    </row>
    <row r="333" spans="1:7" s="108" customFormat="1" ht="25.5" customHeight="1" hidden="1">
      <c r="A333" s="34" t="s">
        <v>90</v>
      </c>
      <c r="B333" s="49" t="s">
        <v>391</v>
      </c>
      <c r="C333" s="35" t="s">
        <v>218</v>
      </c>
      <c r="D333" s="35" t="s">
        <v>182</v>
      </c>
      <c r="E333" s="101" t="s">
        <v>421</v>
      </c>
      <c r="F333" s="35" t="s">
        <v>91</v>
      </c>
      <c r="G333" s="131">
        <f>G334</f>
        <v>0</v>
      </c>
    </row>
    <row r="334" spans="1:7" s="108" customFormat="1" ht="25.5" customHeight="1" hidden="1">
      <c r="A334" s="24" t="s">
        <v>92</v>
      </c>
      <c r="B334" s="49" t="s">
        <v>391</v>
      </c>
      <c r="C334" s="35" t="s">
        <v>218</v>
      </c>
      <c r="D334" s="35" t="s">
        <v>182</v>
      </c>
      <c r="E334" s="101" t="s">
        <v>421</v>
      </c>
      <c r="F334" s="35" t="s">
        <v>62</v>
      </c>
      <c r="G334" s="131">
        <f>G335</f>
        <v>0</v>
      </c>
    </row>
    <row r="335" spans="1:7" s="108" customFormat="1" ht="25.5" customHeight="1" hidden="1">
      <c r="A335" s="95" t="s">
        <v>319</v>
      </c>
      <c r="B335" s="49" t="s">
        <v>391</v>
      </c>
      <c r="C335" s="114" t="s">
        <v>218</v>
      </c>
      <c r="D335" s="114" t="s">
        <v>182</v>
      </c>
      <c r="E335" s="117" t="s">
        <v>421</v>
      </c>
      <c r="F335" s="114" t="s">
        <v>199</v>
      </c>
      <c r="G335" s="131"/>
    </row>
    <row r="336" spans="1:7" s="108" customFormat="1" ht="25.5" customHeight="1" hidden="1">
      <c r="A336" s="198"/>
      <c r="B336" s="49"/>
      <c r="C336" s="25"/>
      <c r="D336" s="25"/>
      <c r="E336" s="129"/>
      <c r="F336" s="35"/>
      <c r="G336" s="131"/>
    </row>
    <row r="337" spans="1:7" s="17" customFormat="1" ht="39" customHeight="1">
      <c r="A337" s="33" t="s">
        <v>225</v>
      </c>
      <c r="B337" s="48" t="s">
        <v>391</v>
      </c>
      <c r="C337" s="32" t="s">
        <v>228</v>
      </c>
      <c r="D337" s="32"/>
      <c r="E337" s="31"/>
      <c r="F337" s="32"/>
      <c r="G337" s="43">
        <f>G338</f>
        <v>259.3</v>
      </c>
    </row>
    <row r="338" spans="1:7" s="17" customFormat="1" ht="15.75" customHeight="1">
      <c r="A338" s="76" t="s">
        <v>226</v>
      </c>
      <c r="B338" s="48" t="s">
        <v>391</v>
      </c>
      <c r="C338" s="44" t="s">
        <v>228</v>
      </c>
      <c r="D338" s="44" t="s">
        <v>184</v>
      </c>
      <c r="E338" s="86"/>
      <c r="F338" s="44"/>
      <c r="G338" s="46">
        <f>G339</f>
        <v>259.3</v>
      </c>
    </row>
    <row r="339" spans="1:7" ht="27.75" customHeight="1">
      <c r="A339" s="123" t="s">
        <v>71</v>
      </c>
      <c r="B339" s="78" t="s">
        <v>391</v>
      </c>
      <c r="C339" s="69" t="s">
        <v>228</v>
      </c>
      <c r="D339" s="69" t="s">
        <v>184</v>
      </c>
      <c r="E339" s="79" t="s">
        <v>31</v>
      </c>
      <c r="F339" s="25"/>
      <c r="G339" s="41">
        <f>G340+G343+G346+G349</f>
        <v>259.3</v>
      </c>
    </row>
    <row r="340" spans="1:7" s="5" customFormat="1" ht="40.5" customHeight="1">
      <c r="A340" s="57" t="s">
        <v>40</v>
      </c>
      <c r="B340" s="55" t="s">
        <v>391</v>
      </c>
      <c r="C340" s="56" t="s">
        <v>228</v>
      </c>
      <c r="D340" s="56" t="s">
        <v>184</v>
      </c>
      <c r="E340" s="58" t="s">
        <v>35</v>
      </c>
      <c r="F340" s="56"/>
      <c r="G340" s="59">
        <f>G342</f>
        <v>132.4</v>
      </c>
    </row>
    <row r="341" spans="1:7" s="5" customFormat="1" ht="15" customHeight="1">
      <c r="A341" s="34" t="s">
        <v>104</v>
      </c>
      <c r="B341" s="49" t="s">
        <v>391</v>
      </c>
      <c r="C341" s="25" t="s">
        <v>228</v>
      </c>
      <c r="D341" s="25" t="s">
        <v>184</v>
      </c>
      <c r="E341" s="31" t="s">
        <v>35</v>
      </c>
      <c r="F341" s="35" t="s">
        <v>105</v>
      </c>
      <c r="G341" s="59">
        <f>G342</f>
        <v>132.4</v>
      </c>
    </row>
    <row r="342" spans="1:7" ht="16.5" customHeight="1" hidden="1">
      <c r="A342" s="196" t="s">
        <v>389</v>
      </c>
      <c r="B342" s="49" t="s">
        <v>391</v>
      </c>
      <c r="C342" s="25" t="s">
        <v>228</v>
      </c>
      <c r="D342" s="25" t="s">
        <v>184</v>
      </c>
      <c r="E342" s="31" t="s">
        <v>35</v>
      </c>
      <c r="F342" s="25" t="s">
        <v>193</v>
      </c>
      <c r="G342" s="41">
        <v>132.4</v>
      </c>
    </row>
    <row r="343" spans="1:7" s="5" customFormat="1" ht="27" customHeight="1">
      <c r="A343" s="57" t="s">
        <v>46</v>
      </c>
      <c r="B343" s="55" t="s">
        <v>391</v>
      </c>
      <c r="C343" s="56" t="s">
        <v>228</v>
      </c>
      <c r="D343" s="56" t="s">
        <v>184</v>
      </c>
      <c r="E343" s="58" t="s">
        <v>36</v>
      </c>
      <c r="F343" s="56"/>
      <c r="G343" s="59">
        <f>G345</f>
        <v>99.3</v>
      </c>
    </row>
    <row r="344" spans="1:7" s="5" customFormat="1" ht="15.75" customHeight="1">
      <c r="A344" s="34" t="s">
        <v>104</v>
      </c>
      <c r="B344" s="49" t="s">
        <v>391</v>
      </c>
      <c r="C344" s="25" t="s">
        <v>228</v>
      </c>
      <c r="D344" s="25" t="s">
        <v>184</v>
      </c>
      <c r="E344" s="31" t="s">
        <v>36</v>
      </c>
      <c r="F344" s="35" t="s">
        <v>105</v>
      </c>
      <c r="G344" s="59">
        <f>G345</f>
        <v>99.3</v>
      </c>
    </row>
    <row r="345" spans="1:7" ht="17.25" customHeight="1" hidden="1">
      <c r="A345" s="196" t="s">
        <v>389</v>
      </c>
      <c r="B345" s="49" t="s">
        <v>391</v>
      </c>
      <c r="C345" s="25" t="s">
        <v>228</v>
      </c>
      <c r="D345" s="25" t="s">
        <v>184</v>
      </c>
      <c r="E345" s="31" t="s">
        <v>36</v>
      </c>
      <c r="F345" s="25" t="s">
        <v>193</v>
      </c>
      <c r="G345" s="41">
        <v>99.3</v>
      </c>
    </row>
    <row r="346" spans="1:7" s="5" customFormat="1" ht="28.5" customHeight="1">
      <c r="A346" s="57" t="s">
        <v>41</v>
      </c>
      <c r="B346" s="55" t="s">
        <v>391</v>
      </c>
      <c r="C346" s="56" t="s">
        <v>228</v>
      </c>
      <c r="D346" s="56" t="s">
        <v>184</v>
      </c>
      <c r="E346" s="58" t="s">
        <v>37</v>
      </c>
      <c r="F346" s="56"/>
      <c r="G346" s="59">
        <f>G348</f>
        <v>27.6</v>
      </c>
    </row>
    <row r="347" spans="1:7" s="5" customFormat="1" ht="16.5" customHeight="1">
      <c r="A347" s="34" t="s">
        <v>104</v>
      </c>
      <c r="B347" s="49" t="s">
        <v>391</v>
      </c>
      <c r="C347" s="25" t="s">
        <v>228</v>
      </c>
      <c r="D347" s="25" t="s">
        <v>184</v>
      </c>
      <c r="E347" s="31" t="s">
        <v>37</v>
      </c>
      <c r="F347" s="35" t="s">
        <v>105</v>
      </c>
      <c r="G347" s="59">
        <f>G348</f>
        <v>27.6</v>
      </c>
    </row>
    <row r="348" spans="1:7" ht="17.25" customHeight="1" hidden="1">
      <c r="A348" s="196" t="s">
        <v>389</v>
      </c>
      <c r="B348" s="49" t="s">
        <v>391</v>
      </c>
      <c r="C348" s="25" t="s">
        <v>228</v>
      </c>
      <c r="D348" s="25" t="s">
        <v>184</v>
      </c>
      <c r="E348" s="31" t="s">
        <v>37</v>
      </c>
      <c r="F348" s="25" t="s">
        <v>193</v>
      </c>
      <c r="G348" s="41">
        <v>27.6</v>
      </c>
    </row>
    <row r="349" spans="1:7" s="4" customFormat="1" ht="69" customHeight="1" hidden="1">
      <c r="A349" s="298" t="s">
        <v>493</v>
      </c>
      <c r="B349" s="55" t="s">
        <v>391</v>
      </c>
      <c r="C349" s="56" t="s">
        <v>228</v>
      </c>
      <c r="D349" s="56" t="s">
        <v>184</v>
      </c>
      <c r="E349" s="73" t="s">
        <v>494</v>
      </c>
      <c r="F349" s="56"/>
      <c r="G349" s="148">
        <f>G350</f>
        <v>0</v>
      </c>
    </row>
    <row r="350" spans="1:7" s="4" customFormat="1" ht="17.25" customHeight="1" hidden="1">
      <c r="A350" s="34" t="s">
        <v>104</v>
      </c>
      <c r="B350" s="49" t="s">
        <v>391</v>
      </c>
      <c r="C350" s="25" t="s">
        <v>228</v>
      </c>
      <c r="D350" s="25" t="s">
        <v>184</v>
      </c>
      <c r="E350" s="61" t="s">
        <v>494</v>
      </c>
      <c r="F350" s="25" t="s">
        <v>105</v>
      </c>
      <c r="G350" s="40">
        <f>G351</f>
        <v>0</v>
      </c>
    </row>
    <row r="351" spans="1:7" s="4" customFormat="1" ht="17.25" customHeight="1" hidden="1">
      <c r="A351" s="196" t="s">
        <v>389</v>
      </c>
      <c r="B351" s="49" t="s">
        <v>391</v>
      </c>
      <c r="C351" s="25" t="s">
        <v>228</v>
      </c>
      <c r="D351" s="25" t="s">
        <v>184</v>
      </c>
      <c r="E351" s="61" t="s">
        <v>494</v>
      </c>
      <c r="F351" s="25" t="s">
        <v>193</v>
      </c>
      <c r="G351" s="40"/>
    </row>
    <row r="352" spans="1:7" s="17" customFormat="1" ht="15" customHeight="1">
      <c r="A352" s="30" t="s">
        <v>227</v>
      </c>
      <c r="B352" s="49"/>
      <c r="C352" s="32"/>
      <c r="D352" s="32"/>
      <c r="E352" s="31"/>
      <c r="F352" s="32"/>
      <c r="G352" s="64">
        <f>G9+G84+G97+G114+G167+G270+G316+G323+G337</f>
        <v>29604.54</v>
      </c>
    </row>
    <row r="353" ht="15.75">
      <c r="G353" s="268"/>
    </row>
    <row r="354" ht="15.75">
      <c r="G354" s="269"/>
    </row>
    <row r="355" ht="15.75">
      <c r="G355" s="270"/>
    </row>
    <row r="364" spans="2:7" s="5" customFormat="1" ht="15.75">
      <c r="B364" s="21"/>
      <c r="C364" s="7"/>
      <c r="D364" s="7"/>
      <c r="F364" s="7"/>
      <c r="G364" s="15"/>
    </row>
    <row r="373" spans="2:7" s="5" customFormat="1" ht="15.75">
      <c r="B373" s="21"/>
      <c r="C373" s="7"/>
      <c r="D373" s="7"/>
      <c r="F373" s="7"/>
      <c r="G373" s="15"/>
    </row>
    <row r="384" spans="2:5" ht="15.75">
      <c r="B384" s="50"/>
      <c r="C384" s="8"/>
      <c r="D384" s="8"/>
      <c r="E384" s="2"/>
    </row>
    <row r="385" spans="2:5" ht="15.75">
      <c r="B385" s="50"/>
      <c r="C385" s="8"/>
      <c r="D385" s="8"/>
      <c r="E385" s="2"/>
    </row>
    <row r="386" spans="2:5" ht="15.75">
      <c r="B386" s="50"/>
      <c r="C386" s="8"/>
      <c r="D386" s="8"/>
      <c r="E386" s="2"/>
    </row>
    <row r="387" spans="2:5" ht="15.75">
      <c r="B387" s="50"/>
      <c r="C387" s="8"/>
      <c r="D387" s="8"/>
      <c r="E387" s="2"/>
    </row>
    <row r="388" spans="2:5" ht="15.75">
      <c r="B388" s="50"/>
      <c r="C388" s="8"/>
      <c r="D388" s="8"/>
      <c r="E388" s="2"/>
    </row>
  </sheetData>
  <sheetProtection/>
  <mergeCells count="4">
    <mergeCell ref="C1:G1"/>
    <mergeCell ref="C2:G2"/>
    <mergeCell ref="C3:G3"/>
    <mergeCell ref="A5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388"/>
  <sheetViews>
    <sheetView zoomScalePageLayoutView="0" workbookViewId="0" topLeftCell="A189">
      <selection activeCell="G7" sqref="G7:H7"/>
    </sheetView>
  </sheetViews>
  <sheetFormatPr defaultColWidth="9.00390625" defaultRowHeight="12.75"/>
  <cols>
    <col min="1" max="1" width="53.00390625" style="1" customWidth="1"/>
    <col min="2" max="2" width="5.00390625" style="19" hidden="1" customWidth="1"/>
    <col min="3" max="3" width="4.00390625" style="6" customWidth="1"/>
    <col min="4" max="4" width="4.25390625" style="6" customWidth="1"/>
    <col min="5" max="5" width="12.375" style="1" customWidth="1"/>
    <col min="6" max="6" width="6.875" style="6" customWidth="1"/>
    <col min="7" max="8" width="12.25390625" style="16" customWidth="1"/>
    <col min="9" max="16384" width="9.125" style="1" customWidth="1"/>
  </cols>
  <sheetData>
    <row r="1" spans="1:7" s="4" customFormat="1" ht="15.75">
      <c r="A1" s="9"/>
      <c r="B1" s="47"/>
      <c r="C1" s="127"/>
      <c r="D1" s="127"/>
      <c r="E1" s="134" t="s">
        <v>576</v>
      </c>
      <c r="F1" s="127"/>
      <c r="G1" s="127"/>
    </row>
    <row r="2" spans="1:7" s="4" customFormat="1" ht="15.75">
      <c r="A2" s="9"/>
      <c r="B2" s="47"/>
      <c r="C2" s="128"/>
      <c r="D2" s="128"/>
      <c r="E2" s="135" t="s">
        <v>577</v>
      </c>
      <c r="F2" s="128"/>
      <c r="G2" s="128"/>
    </row>
    <row r="3" spans="1:7" s="4" customFormat="1" ht="15.75">
      <c r="A3" s="9"/>
      <c r="B3" s="47"/>
      <c r="C3" s="128"/>
      <c r="D3" s="128"/>
      <c r="E3" s="135" t="s">
        <v>575</v>
      </c>
      <c r="F3" s="128"/>
      <c r="G3" s="128"/>
    </row>
    <row r="4" spans="1:8" s="4" customFormat="1" ht="15.75">
      <c r="A4" s="9"/>
      <c r="B4" s="47"/>
      <c r="C4" s="10"/>
      <c r="D4" s="10"/>
      <c r="E4" s="10"/>
      <c r="F4" s="74"/>
      <c r="G4" s="14"/>
      <c r="H4" s="14"/>
    </row>
    <row r="5" spans="1:8" s="4" customFormat="1" ht="66.75" customHeight="1">
      <c r="A5" s="406" t="s">
        <v>578</v>
      </c>
      <c r="B5" s="406"/>
      <c r="C5" s="406"/>
      <c r="D5" s="406"/>
      <c r="E5" s="406"/>
      <c r="F5" s="406"/>
      <c r="G5" s="406"/>
      <c r="H5" s="406"/>
    </row>
    <row r="6" ht="12" customHeight="1"/>
    <row r="7" spans="1:8" s="3" customFormat="1" ht="50.25" customHeight="1">
      <c r="A7" s="38" t="s">
        <v>189</v>
      </c>
      <c r="B7" s="38" t="s">
        <v>170</v>
      </c>
      <c r="C7" s="38" t="s">
        <v>80</v>
      </c>
      <c r="D7" s="38" t="s">
        <v>81</v>
      </c>
      <c r="E7" s="38" t="s">
        <v>82</v>
      </c>
      <c r="F7" s="38" t="s">
        <v>83</v>
      </c>
      <c r="G7" s="75" t="s">
        <v>569</v>
      </c>
      <c r="H7" s="75" t="s">
        <v>570</v>
      </c>
    </row>
    <row r="8" spans="1:8" ht="12" customHeight="1">
      <c r="A8" s="20">
        <v>1</v>
      </c>
      <c r="B8" s="20">
        <v>2</v>
      </c>
      <c r="C8" s="20">
        <v>2</v>
      </c>
      <c r="D8" s="20">
        <v>3</v>
      </c>
      <c r="E8" s="20">
        <v>4</v>
      </c>
      <c r="F8" s="20">
        <v>5</v>
      </c>
      <c r="G8" s="52">
        <v>6</v>
      </c>
      <c r="H8" s="52">
        <v>7</v>
      </c>
    </row>
    <row r="9" spans="1:8" s="11" customFormat="1" ht="15" customHeight="1">
      <c r="A9" s="23" t="s">
        <v>194</v>
      </c>
      <c r="B9" s="48" t="s">
        <v>391</v>
      </c>
      <c r="C9" s="160" t="s">
        <v>181</v>
      </c>
      <c r="D9" s="160"/>
      <c r="E9" s="161"/>
      <c r="F9" s="160"/>
      <c r="G9" s="43">
        <f>G10+G18+G26+G65</f>
        <v>13970.5</v>
      </c>
      <c r="H9" s="43">
        <f>H10+H18+H26+H65</f>
        <v>13963.2</v>
      </c>
    </row>
    <row r="10" spans="1:8" s="12" customFormat="1" ht="27" customHeight="1">
      <c r="A10" s="76" t="s">
        <v>178</v>
      </c>
      <c r="B10" s="48" t="s">
        <v>391</v>
      </c>
      <c r="C10" s="139" t="s">
        <v>181</v>
      </c>
      <c r="D10" s="139" t="s">
        <v>182</v>
      </c>
      <c r="E10" s="162"/>
      <c r="F10" s="163"/>
      <c r="G10" s="45">
        <f aca="true" t="shared" si="0" ref="G10:H14">G11</f>
        <v>1153.8000000000002</v>
      </c>
      <c r="H10" s="45">
        <f t="shared" si="0"/>
        <v>1153.8000000000002</v>
      </c>
    </row>
    <row r="11" spans="1:8" s="4" customFormat="1" ht="30" customHeight="1">
      <c r="A11" s="77" t="s">
        <v>85</v>
      </c>
      <c r="B11" s="78" t="s">
        <v>391</v>
      </c>
      <c r="C11" s="164" t="s">
        <v>181</v>
      </c>
      <c r="D11" s="164" t="s">
        <v>182</v>
      </c>
      <c r="E11" s="118" t="s">
        <v>19</v>
      </c>
      <c r="F11" s="165"/>
      <c r="G11" s="70">
        <f t="shared" si="0"/>
        <v>1153.8000000000002</v>
      </c>
      <c r="H11" s="70">
        <f t="shared" si="0"/>
        <v>1153.8000000000002</v>
      </c>
    </row>
    <row r="12" spans="1:8" s="4" customFormat="1" ht="13.5" customHeight="1">
      <c r="A12" s="166" t="s">
        <v>51</v>
      </c>
      <c r="B12" s="55" t="s">
        <v>391</v>
      </c>
      <c r="C12" s="167" t="s">
        <v>181</v>
      </c>
      <c r="D12" s="167" t="s">
        <v>182</v>
      </c>
      <c r="E12" s="73" t="s">
        <v>20</v>
      </c>
      <c r="F12" s="167"/>
      <c r="G12" s="68">
        <f t="shared" si="0"/>
        <v>1153.8000000000002</v>
      </c>
      <c r="H12" s="68">
        <f t="shared" si="0"/>
        <v>1153.8000000000002</v>
      </c>
    </row>
    <row r="13" spans="1:8" s="4" customFormat="1" ht="27.75" customHeight="1">
      <c r="A13" s="156" t="s">
        <v>52</v>
      </c>
      <c r="B13" s="49" t="s">
        <v>391</v>
      </c>
      <c r="C13" s="137" t="s">
        <v>181</v>
      </c>
      <c r="D13" s="137" t="s">
        <v>182</v>
      </c>
      <c r="E13" s="61" t="s">
        <v>21</v>
      </c>
      <c r="F13" s="168"/>
      <c r="G13" s="39">
        <f t="shared" si="0"/>
        <v>1153.8000000000002</v>
      </c>
      <c r="H13" s="39">
        <f t="shared" si="0"/>
        <v>1153.8000000000002</v>
      </c>
    </row>
    <row r="14" spans="1:8" s="4" customFormat="1" ht="54" customHeight="1">
      <c r="A14" s="81" t="s">
        <v>86</v>
      </c>
      <c r="B14" s="49" t="s">
        <v>391</v>
      </c>
      <c r="C14" s="137" t="s">
        <v>181</v>
      </c>
      <c r="D14" s="137" t="s">
        <v>182</v>
      </c>
      <c r="E14" s="61" t="s">
        <v>21</v>
      </c>
      <c r="F14" s="168" t="s">
        <v>392</v>
      </c>
      <c r="G14" s="39">
        <f t="shared" si="0"/>
        <v>1153.8000000000002</v>
      </c>
      <c r="H14" s="39">
        <f t="shared" si="0"/>
        <v>1153.8000000000002</v>
      </c>
    </row>
    <row r="15" spans="1:8" s="4" customFormat="1" ht="17.25" customHeight="1">
      <c r="A15" s="81" t="s">
        <v>87</v>
      </c>
      <c r="B15" s="49" t="s">
        <v>391</v>
      </c>
      <c r="C15" s="137" t="s">
        <v>181</v>
      </c>
      <c r="D15" s="137" t="s">
        <v>182</v>
      </c>
      <c r="E15" s="61" t="s">
        <v>21</v>
      </c>
      <c r="F15" s="168" t="s">
        <v>326</v>
      </c>
      <c r="G15" s="39">
        <f>G16+G17</f>
        <v>1153.8000000000002</v>
      </c>
      <c r="H15" s="39">
        <f>H16+H17</f>
        <v>1153.8000000000002</v>
      </c>
    </row>
    <row r="16" spans="1:8" s="4" customFormat="1" ht="21" customHeight="1" hidden="1">
      <c r="A16" s="82" t="s">
        <v>53</v>
      </c>
      <c r="B16" s="49" t="s">
        <v>391</v>
      </c>
      <c r="C16" s="84" t="s">
        <v>181</v>
      </c>
      <c r="D16" s="84" t="s">
        <v>182</v>
      </c>
      <c r="E16" s="85" t="s">
        <v>21</v>
      </c>
      <c r="F16" s="84">
        <v>121</v>
      </c>
      <c r="G16" s="40">
        <v>886.2</v>
      </c>
      <c r="H16" s="40">
        <v>886.2</v>
      </c>
    </row>
    <row r="17" spans="1:8" s="4" customFormat="1" ht="38.25" hidden="1">
      <c r="A17" s="82" t="s">
        <v>55</v>
      </c>
      <c r="B17" s="49" t="s">
        <v>391</v>
      </c>
      <c r="C17" s="84" t="s">
        <v>181</v>
      </c>
      <c r="D17" s="84" t="s">
        <v>182</v>
      </c>
      <c r="E17" s="85" t="s">
        <v>21</v>
      </c>
      <c r="F17" s="84" t="s">
        <v>56</v>
      </c>
      <c r="G17" s="40">
        <v>267.6</v>
      </c>
      <c r="H17" s="40">
        <v>267.6</v>
      </c>
    </row>
    <row r="18" spans="1:8" s="12" customFormat="1" ht="42" customHeight="1">
      <c r="A18" s="76" t="s">
        <v>202</v>
      </c>
      <c r="B18" s="48" t="s">
        <v>391</v>
      </c>
      <c r="C18" s="44" t="s">
        <v>181</v>
      </c>
      <c r="D18" s="44" t="s">
        <v>184</v>
      </c>
      <c r="E18" s="133"/>
      <c r="F18" s="44"/>
      <c r="G18" s="45">
        <f aca="true" t="shared" si="1" ref="G18:H22">G19</f>
        <v>976.8000000000001</v>
      </c>
      <c r="H18" s="45">
        <f t="shared" si="1"/>
        <v>976.8000000000001</v>
      </c>
    </row>
    <row r="19" spans="1:8" s="4" customFormat="1" ht="27" customHeight="1">
      <c r="A19" s="77" t="s">
        <v>57</v>
      </c>
      <c r="B19" s="78" t="s">
        <v>391</v>
      </c>
      <c r="C19" s="69" t="s">
        <v>181</v>
      </c>
      <c r="D19" s="69" t="s">
        <v>184</v>
      </c>
      <c r="E19" s="118" t="s">
        <v>22</v>
      </c>
      <c r="F19" s="69"/>
      <c r="G19" s="70">
        <f t="shared" si="1"/>
        <v>976.8000000000001</v>
      </c>
      <c r="H19" s="70">
        <f t="shared" si="1"/>
        <v>976.8000000000001</v>
      </c>
    </row>
    <row r="20" spans="1:8" s="4" customFormat="1" ht="15" customHeight="1">
      <c r="A20" s="87" t="s">
        <v>88</v>
      </c>
      <c r="B20" s="55" t="s">
        <v>391</v>
      </c>
      <c r="C20" s="56" t="s">
        <v>181</v>
      </c>
      <c r="D20" s="56" t="s">
        <v>184</v>
      </c>
      <c r="E20" s="73" t="s">
        <v>23</v>
      </c>
      <c r="F20" s="88"/>
      <c r="G20" s="68">
        <f t="shared" si="1"/>
        <v>976.8000000000001</v>
      </c>
      <c r="H20" s="68">
        <f t="shared" si="1"/>
        <v>976.8000000000001</v>
      </c>
    </row>
    <row r="21" spans="1:8" s="4" customFormat="1" ht="25.5" customHeight="1">
      <c r="A21" s="156" t="s">
        <v>52</v>
      </c>
      <c r="B21" s="49" t="s">
        <v>391</v>
      </c>
      <c r="C21" s="25" t="s">
        <v>181</v>
      </c>
      <c r="D21" s="25" t="s">
        <v>184</v>
      </c>
      <c r="E21" s="61" t="s">
        <v>24</v>
      </c>
      <c r="F21" s="26"/>
      <c r="G21" s="39">
        <f t="shared" si="1"/>
        <v>976.8000000000001</v>
      </c>
      <c r="H21" s="39">
        <f t="shared" si="1"/>
        <v>976.8000000000001</v>
      </c>
    </row>
    <row r="22" spans="1:8" s="4" customFormat="1" ht="51.75" customHeight="1">
      <c r="A22" s="81" t="s">
        <v>86</v>
      </c>
      <c r="B22" s="49" t="s">
        <v>391</v>
      </c>
      <c r="C22" s="25" t="s">
        <v>181</v>
      </c>
      <c r="D22" s="25" t="s">
        <v>184</v>
      </c>
      <c r="E22" s="61" t="s">
        <v>24</v>
      </c>
      <c r="F22" s="26" t="s">
        <v>392</v>
      </c>
      <c r="G22" s="39">
        <f t="shared" si="1"/>
        <v>976.8000000000001</v>
      </c>
      <c r="H22" s="39">
        <f t="shared" si="1"/>
        <v>976.8000000000001</v>
      </c>
    </row>
    <row r="23" spans="1:8" s="4" customFormat="1" ht="17.25" customHeight="1">
      <c r="A23" s="81" t="s">
        <v>87</v>
      </c>
      <c r="B23" s="49" t="s">
        <v>391</v>
      </c>
      <c r="C23" s="25" t="s">
        <v>181</v>
      </c>
      <c r="D23" s="25" t="s">
        <v>184</v>
      </c>
      <c r="E23" s="61" t="s">
        <v>24</v>
      </c>
      <c r="F23" s="26" t="s">
        <v>326</v>
      </c>
      <c r="G23" s="39">
        <f>G24+G25</f>
        <v>976.8000000000001</v>
      </c>
      <c r="H23" s="39">
        <f>H24+H25</f>
        <v>976.8000000000001</v>
      </c>
    </row>
    <row r="24" spans="1:8" s="4" customFormat="1" ht="15.75" hidden="1">
      <c r="A24" s="82" t="s">
        <v>53</v>
      </c>
      <c r="B24" s="49" t="s">
        <v>391</v>
      </c>
      <c r="C24" s="84" t="s">
        <v>181</v>
      </c>
      <c r="D24" s="84" t="s">
        <v>184</v>
      </c>
      <c r="E24" s="85" t="s">
        <v>24</v>
      </c>
      <c r="F24" s="84">
        <v>121</v>
      </c>
      <c r="G24" s="40">
        <v>750.2</v>
      </c>
      <c r="H24" s="40">
        <v>750.2</v>
      </c>
    </row>
    <row r="25" spans="1:8" s="4" customFormat="1" ht="38.25" hidden="1">
      <c r="A25" s="82" t="s">
        <v>55</v>
      </c>
      <c r="B25" s="49" t="s">
        <v>391</v>
      </c>
      <c r="C25" s="84" t="s">
        <v>181</v>
      </c>
      <c r="D25" s="84" t="s">
        <v>184</v>
      </c>
      <c r="E25" s="85" t="s">
        <v>24</v>
      </c>
      <c r="F25" s="84" t="s">
        <v>56</v>
      </c>
      <c r="G25" s="40">
        <v>226.6</v>
      </c>
      <c r="H25" s="40">
        <v>226.6</v>
      </c>
    </row>
    <row r="26" spans="1:8" s="12" customFormat="1" ht="40.5" customHeight="1">
      <c r="A26" s="89" t="s">
        <v>175</v>
      </c>
      <c r="B26" s="48" t="s">
        <v>391</v>
      </c>
      <c r="C26" s="90" t="s">
        <v>181</v>
      </c>
      <c r="D26" s="90" t="s">
        <v>183</v>
      </c>
      <c r="E26" s="133"/>
      <c r="F26" s="90"/>
      <c r="G26" s="91">
        <f>G27+G47</f>
        <v>11760.4</v>
      </c>
      <c r="H26" s="91">
        <f>H27+H47</f>
        <v>11753.1</v>
      </c>
    </row>
    <row r="27" spans="1:8" s="4" customFormat="1" ht="39.75" customHeight="1">
      <c r="A27" s="92" t="s">
        <v>58</v>
      </c>
      <c r="B27" s="78" t="s">
        <v>391</v>
      </c>
      <c r="C27" s="69" t="s">
        <v>181</v>
      </c>
      <c r="D27" s="69" t="s">
        <v>183</v>
      </c>
      <c r="E27" s="118" t="s">
        <v>25</v>
      </c>
      <c r="F27" s="69"/>
      <c r="G27" s="93">
        <f>G28</f>
        <v>11756.5</v>
      </c>
      <c r="H27" s="93">
        <f>H28</f>
        <v>11749.2</v>
      </c>
    </row>
    <row r="28" spans="1:8" s="18" customFormat="1" ht="26.25" customHeight="1">
      <c r="A28" s="57" t="s">
        <v>89</v>
      </c>
      <c r="B28" s="55" t="s">
        <v>391</v>
      </c>
      <c r="C28" s="56" t="s">
        <v>181</v>
      </c>
      <c r="D28" s="56" t="s">
        <v>183</v>
      </c>
      <c r="E28" s="73" t="s">
        <v>26</v>
      </c>
      <c r="F28" s="56"/>
      <c r="G28" s="71">
        <f>G29+G35</f>
        <v>11756.5</v>
      </c>
      <c r="H28" s="71">
        <f>H29+H35</f>
        <v>11749.2</v>
      </c>
    </row>
    <row r="29" spans="1:8" s="4" customFormat="1" ht="27" customHeight="1">
      <c r="A29" s="156" t="s">
        <v>52</v>
      </c>
      <c r="B29" s="49" t="s">
        <v>391</v>
      </c>
      <c r="C29" s="25" t="s">
        <v>181</v>
      </c>
      <c r="D29" s="25" t="s">
        <v>183</v>
      </c>
      <c r="E29" s="61" t="s">
        <v>27</v>
      </c>
      <c r="F29" s="25"/>
      <c r="G29" s="67">
        <f>G30</f>
        <v>10115.2</v>
      </c>
      <c r="H29" s="67">
        <f>H30</f>
        <v>10115.2</v>
      </c>
    </row>
    <row r="30" spans="1:8" s="4" customFormat="1" ht="43.5" customHeight="1">
      <c r="A30" s="81" t="s">
        <v>86</v>
      </c>
      <c r="B30" s="49" t="s">
        <v>391</v>
      </c>
      <c r="C30" s="25" t="s">
        <v>181</v>
      </c>
      <c r="D30" s="25" t="s">
        <v>183</v>
      </c>
      <c r="E30" s="61" t="s">
        <v>27</v>
      </c>
      <c r="F30" s="25" t="s">
        <v>392</v>
      </c>
      <c r="G30" s="67">
        <f>G31</f>
        <v>10115.2</v>
      </c>
      <c r="H30" s="67">
        <f>H31</f>
        <v>10115.2</v>
      </c>
    </row>
    <row r="31" spans="1:8" s="4" customFormat="1" ht="16.5" customHeight="1">
      <c r="A31" s="156" t="s">
        <v>61</v>
      </c>
      <c r="B31" s="49" t="s">
        <v>391</v>
      </c>
      <c r="C31" s="25" t="s">
        <v>181</v>
      </c>
      <c r="D31" s="25" t="s">
        <v>183</v>
      </c>
      <c r="E31" s="61" t="s">
        <v>27</v>
      </c>
      <c r="F31" s="25" t="s">
        <v>326</v>
      </c>
      <c r="G31" s="40">
        <f>G32+G34+G33</f>
        <v>10115.2</v>
      </c>
      <c r="H31" s="40">
        <f>H32+H34+H33</f>
        <v>10115.2</v>
      </c>
    </row>
    <row r="32" spans="1:8" s="4" customFormat="1" ht="15.75" hidden="1">
      <c r="A32" s="82" t="s">
        <v>53</v>
      </c>
      <c r="B32" s="49" t="s">
        <v>391</v>
      </c>
      <c r="C32" s="94" t="s">
        <v>181</v>
      </c>
      <c r="D32" s="94" t="s">
        <v>183</v>
      </c>
      <c r="E32" s="85" t="s">
        <v>27</v>
      </c>
      <c r="F32" s="94" t="s">
        <v>195</v>
      </c>
      <c r="G32" s="39">
        <v>7769</v>
      </c>
      <c r="H32" s="39">
        <v>7769</v>
      </c>
    </row>
    <row r="33" spans="1:8" s="4" customFormat="1" ht="25.5" hidden="1">
      <c r="A33" s="82" t="s">
        <v>64</v>
      </c>
      <c r="B33" s="49" t="s">
        <v>391</v>
      </c>
      <c r="C33" s="94" t="s">
        <v>181</v>
      </c>
      <c r="D33" s="94" t="s">
        <v>183</v>
      </c>
      <c r="E33" s="85" t="s">
        <v>27</v>
      </c>
      <c r="F33" s="94" t="s">
        <v>196</v>
      </c>
      <c r="G33" s="39"/>
      <c r="H33" s="39"/>
    </row>
    <row r="34" spans="1:8" s="4" customFormat="1" ht="41.25" customHeight="1" hidden="1">
      <c r="A34" s="82" t="s">
        <v>55</v>
      </c>
      <c r="B34" s="49" t="s">
        <v>391</v>
      </c>
      <c r="C34" s="94" t="s">
        <v>181</v>
      </c>
      <c r="D34" s="94" t="s">
        <v>183</v>
      </c>
      <c r="E34" s="85" t="s">
        <v>27</v>
      </c>
      <c r="F34" s="94" t="s">
        <v>56</v>
      </c>
      <c r="G34" s="39">
        <v>2346.2</v>
      </c>
      <c r="H34" s="39">
        <v>2346.2</v>
      </c>
    </row>
    <row r="35" spans="1:8" s="4" customFormat="1" ht="27" customHeight="1">
      <c r="A35" s="156" t="s">
        <v>60</v>
      </c>
      <c r="B35" s="49" t="s">
        <v>391</v>
      </c>
      <c r="C35" s="25" t="s">
        <v>181</v>
      </c>
      <c r="D35" s="25" t="s">
        <v>183</v>
      </c>
      <c r="E35" s="61" t="s">
        <v>28</v>
      </c>
      <c r="F35" s="25"/>
      <c r="G35" s="66">
        <f>G36+G41</f>
        <v>1641.3</v>
      </c>
      <c r="H35" s="66">
        <f>H36+H41</f>
        <v>1634</v>
      </c>
    </row>
    <row r="36" spans="1:8" s="4" customFormat="1" ht="29.25" customHeight="1">
      <c r="A36" s="34" t="s">
        <v>90</v>
      </c>
      <c r="B36" s="49" t="s">
        <v>391</v>
      </c>
      <c r="C36" s="25" t="s">
        <v>181</v>
      </c>
      <c r="D36" s="25" t="s">
        <v>183</v>
      </c>
      <c r="E36" s="61" t="s">
        <v>28</v>
      </c>
      <c r="F36" s="25" t="s">
        <v>91</v>
      </c>
      <c r="G36" s="66">
        <f>G37</f>
        <v>1566.3</v>
      </c>
      <c r="H36" s="66">
        <f>H37</f>
        <v>1559</v>
      </c>
    </row>
    <row r="37" spans="1:8" s="4" customFormat="1" ht="28.5" customHeight="1">
      <c r="A37" s="156" t="s">
        <v>92</v>
      </c>
      <c r="B37" s="49" t="s">
        <v>391</v>
      </c>
      <c r="C37" s="25" t="s">
        <v>181</v>
      </c>
      <c r="D37" s="25" t="s">
        <v>183</v>
      </c>
      <c r="E37" s="61" t="s">
        <v>28</v>
      </c>
      <c r="F37" s="25" t="s">
        <v>62</v>
      </c>
      <c r="G37" s="39">
        <f>G38+G39+G40</f>
        <v>1566.3</v>
      </c>
      <c r="H37" s="39">
        <f>H38+H39+H40</f>
        <v>1559</v>
      </c>
    </row>
    <row r="38" spans="1:8" s="4" customFormat="1" ht="25.5" hidden="1">
      <c r="A38" s="95" t="s">
        <v>197</v>
      </c>
      <c r="B38" s="49" t="s">
        <v>391</v>
      </c>
      <c r="C38" s="94" t="s">
        <v>181</v>
      </c>
      <c r="D38" s="94" t="s">
        <v>183</v>
      </c>
      <c r="E38" s="85" t="s">
        <v>28</v>
      </c>
      <c r="F38" s="94" t="s">
        <v>198</v>
      </c>
      <c r="G38" s="66">
        <v>370</v>
      </c>
      <c r="H38" s="66">
        <v>525</v>
      </c>
    </row>
    <row r="39" spans="1:8" s="4" customFormat="1" ht="27" customHeight="1" hidden="1">
      <c r="A39" s="95" t="s">
        <v>319</v>
      </c>
      <c r="B39" s="49" t="s">
        <v>391</v>
      </c>
      <c r="C39" s="94" t="s">
        <v>181</v>
      </c>
      <c r="D39" s="94" t="s">
        <v>183</v>
      </c>
      <c r="E39" s="85" t="s">
        <v>28</v>
      </c>
      <c r="F39" s="94" t="s">
        <v>199</v>
      </c>
      <c r="G39" s="66">
        <v>50</v>
      </c>
      <c r="H39" s="66">
        <v>524.4</v>
      </c>
    </row>
    <row r="40" spans="1:8" s="4" customFormat="1" ht="27" customHeight="1" hidden="1">
      <c r="A40" s="95" t="s">
        <v>528</v>
      </c>
      <c r="B40" s="49" t="s">
        <v>391</v>
      </c>
      <c r="C40" s="94" t="s">
        <v>181</v>
      </c>
      <c r="D40" s="94" t="s">
        <v>183</v>
      </c>
      <c r="E40" s="85" t="s">
        <v>28</v>
      </c>
      <c r="F40" s="94" t="s">
        <v>529</v>
      </c>
      <c r="G40" s="66">
        <f>'расходы 23-24'!G40</f>
        <v>1146.3</v>
      </c>
      <c r="H40" s="66">
        <f>'расходы 23-24'!H40</f>
        <v>509.5999999999999</v>
      </c>
    </row>
    <row r="41" spans="1:8" s="4" customFormat="1" ht="16.5" customHeight="1">
      <c r="A41" s="27" t="s">
        <v>2</v>
      </c>
      <c r="B41" s="49" t="s">
        <v>391</v>
      </c>
      <c r="C41" s="25" t="s">
        <v>181</v>
      </c>
      <c r="D41" s="25" t="s">
        <v>183</v>
      </c>
      <c r="E41" s="61" t="s">
        <v>28</v>
      </c>
      <c r="F41" s="25" t="s">
        <v>93</v>
      </c>
      <c r="G41" s="39">
        <f>G42+G44</f>
        <v>75</v>
      </c>
      <c r="H41" s="39">
        <f>H42+H44</f>
        <v>75</v>
      </c>
    </row>
    <row r="42" spans="1:8" s="4" customFormat="1" ht="16.5" customHeight="1">
      <c r="A42" s="27" t="s">
        <v>94</v>
      </c>
      <c r="B42" s="49" t="s">
        <v>391</v>
      </c>
      <c r="C42" s="25" t="s">
        <v>181</v>
      </c>
      <c r="D42" s="25" t="s">
        <v>183</v>
      </c>
      <c r="E42" s="61" t="s">
        <v>28</v>
      </c>
      <c r="F42" s="25" t="s">
        <v>95</v>
      </c>
      <c r="G42" s="39">
        <f>G43</f>
        <v>70</v>
      </c>
      <c r="H42" s="39">
        <f>H43</f>
        <v>70</v>
      </c>
    </row>
    <row r="43" spans="1:8" s="4" customFormat="1" ht="66.75" customHeight="1" hidden="1">
      <c r="A43" s="96" t="s">
        <v>106</v>
      </c>
      <c r="B43" s="49" t="s">
        <v>391</v>
      </c>
      <c r="C43" s="94" t="s">
        <v>181</v>
      </c>
      <c r="D43" s="94" t="s">
        <v>183</v>
      </c>
      <c r="E43" s="85" t="s">
        <v>28</v>
      </c>
      <c r="F43" s="94" t="s">
        <v>134</v>
      </c>
      <c r="G43" s="39">
        <v>70</v>
      </c>
      <c r="H43" s="39">
        <v>70</v>
      </c>
    </row>
    <row r="44" spans="1:8" s="4" customFormat="1" ht="18" customHeight="1">
      <c r="A44" s="34" t="s">
        <v>107</v>
      </c>
      <c r="B44" s="49" t="s">
        <v>391</v>
      </c>
      <c r="C44" s="25" t="s">
        <v>181</v>
      </c>
      <c r="D44" s="25" t="s">
        <v>183</v>
      </c>
      <c r="E44" s="61" t="s">
        <v>28</v>
      </c>
      <c r="F44" s="25" t="s">
        <v>65</v>
      </c>
      <c r="G44" s="39">
        <f>G45+G46</f>
        <v>5</v>
      </c>
      <c r="H44" s="39">
        <f>H45+H46</f>
        <v>5</v>
      </c>
    </row>
    <row r="45" spans="1:8" s="4" customFormat="1" ht="17.25" customHeight="1" hidden="1">
      <c r="A45" s="97" t="s">
        <v>108</v>
      </c>
      <c r="B45" s="49" t="s">
        <v>391</v>
      </c>
      <c r="C45" s="94" t="s">
        <v>181</v>
      </c>
      <c r="D45" s="94" t="s">
        <v>183</v>
      </c>
      <c r="E45" s="85" t="s">
        <v>28</v>
      </c>
      <c r="F45" s="94" t="s">
        <v>201</v>
      </c>
      <c r="G45" s="39"/>
      <c r="H45" s="39"/>
    </row>
    <row r="46" spans="1:8" s="4" customFormat="1" ht="17.25" customHeight="1" hidden="1">
      <c r="A46" s="97" t="s">
        <v>68</v>
      </c>
      <c r="B46" s="49" t="s">
        <v>391</v>
      </c>
      <c r="C46" s="94" t="s">
        <v>181</v>
      </c>
      <c r="D46" s="94" t="s">
        <v>183</v>
      </c>
      <c r="E46" s="85" t="s">
        <v>59</v>
      </c>
      <c r="F46" s="94" t="s">
        <v>67</v>
      </c>
      <c r="G46" s="39">
        <v>5</v>
      </c>
      <c r="H46" s="39">
        <v>5</v>
      </c>
    </row>
    <row r="47" spans="1:8" s="4" customFormat="1" ht="29.25" customHeight="1">
      <c r="A47" s="98" t="s">
        <v>109</v>
      </c>
      <c r="B47" s="48" t="s">
        <v>391</v>
      </c>
      <c r="C47" s="69" t="s">
        <v>181</v>
      </c>
      <c r="D47" s="69" t="s">
        <v>183</v>
      </c>
      <c r="E47" s="118" t="s">
        <v>30</v>
      </c>
      <c r="F47" s="69"/>
      <c r="G47" s="70">
        <f aca="true" t="shared" si="2" ref="G47:H50">G48</f>
        <v>3.9</v>
      </c>
      <c r="H47" s="70">
        <f t="shared" si="2"/>
        <v>3.9</v>
      </c>
    </row>
    <row r="48" spans="1:8" s="4" customFormat="1" ht="30.75" customHeight="1">
      <c r="A48" s="99" t="s">
        <v>69</v>
      </c>
      <c r="B48" s="55" t="s">
        <v>391</v>
      </c>
      <c r="C48" s="56" t="s">
        <v>181</v>
      </c>
      <c r="D48" s="56" t="s">
        <v>183</v>
      </c>
      <c r="E48" s="73" t="s">
        <v>29</v>
      </c>
      <c r="F48" s="56"/>
      <c r="G48" s="68">
        <f t="shared" si="2"/>
        <v>3.9</v>
      </c>
      <c r="H48" s="68">
        <f t="shared" si="2"/>
        <v>3.9</v>
      </c>
    </row>
    <row r="49" spans="1:8" s="4" customFormat="1" ht="30.75" customHeight="1">
      <c r="A49" s="34" t="s">
        <v>90</v>
      </c>
      <c r="B49" s="49" t="s">
        <v>391</v>
      </c>
      <c r="C49" s="56" t="s">
        <v>181</v>
      </c>
      <c r="D49" s="56" t="s">
        <v>183</v>
      </c>
      <c r="E49" s="73" t="s">
        <v>29</v>
      </c>
      <c r="F49" s="35" t="s">
        <v>91</v>
      </c>
      <c r="G49" s="68">
        <f t="shared" si="2"/>
        <v>3.9</v>
      </c>
      <c r="H49" s="68">
        <f t="shared" si="2"/>
        <v>3.9</v>
      </c>
    </row>
    <row r="50" spans="1:8" s="4" customFormat="1" ht="30.75" customHeight="1">
      <c r="A50" s="156" t="s">
        <v>92</v>
      </c>
      <c r="B50" s="49" t="s">
        <v>391</v>
      </c>
      <c r="C50" s="25" t="s">
        <v>181</v>
      </c>
      <c r="D50" s="25" t="s">
        <v>183</v>
      </c>
      <c r="E50" s="61" t="s">
        <v>29</v>
      </c>
      <c r="F50" s="25" t="s">
        <v>62</v>
      </c>
      <c r="G50" s="39">
        <f t="shared" si="2"/>
        <v>3.9</v>
      </c>
      <c r="H50" s="39">
        <f t="shared" si="2"/>
        <v>3.9</v>
      </c>
    </row>
    <row r="51" spans="1:8" s="4" customFormat="1" ht="25.5" customHeight="1" hidden="1">
      <c r="A51" s="95" t="s">
        <v>319</v>
      </c>
      <c r="B51" s="49" t="s">
        <v>391</v>
      </c>
      <c r="C51" s="94" t="s">
        <v>181</v>
      </c>
      <c r="D51" s="94" t="s">
        <v>183</v>
      </c>
      <c r="E51" s="85" t="s">
        <v>29</v>
      </c>
      <c r="F51" s="94" t="s">
        <v>199</v>
      </c>
      <c r="G51" s="39">
        <v>3.9</v>
      </c>
      <c r="H51" s="39">
        <v>3.9</v>
      </c>
    </row>
    <row r="52" spans="1:8" s="104" customFormat="1" ht="45.75" customHeight="1" hidden="1">
      <c r="A52" s="76" t="s">
        <v>530</v>
      </c>
      <c r="B52" s="48" t="s">
        <v>391</v>
      </c>
      <c r="C52" s="44" t="s">
        <v>181</v>
      </c>
      <c r="D52" s="44" t="s">
        <v>531</v>
      </c>
      <c r="E52" s="133"/>
      <c r="F52" s="110"/>
      <c r="G52" s="157"/>
      <c r="H52" s="157"/>
    </row>
    <row r="53" spans="1:8" s="18" customFormat="1" ht="24" customHeight="1" hidden="1">
      <c r="A53" s="92" t="s">
        <v>532</v>
      </c>
      <c r="B53" s="48" t="s">
        <v>391</v>
      </c>
      <c r="C53" s="69" t="s">
        <v>533</v>
      </c>
      <c r="D53" s="69" t="s">
        <v>531</v>
      </c>
      <c r="E53" s="118" t="s">
        <v>31</v>
      </c>
      <c r="F53" s="88"/>
      <c r="G53" s="148"/>
      <c r="H53" s="148"/>
    </row>
    <row r="54" spans="1:8" s="18" customFormat="1" ht="14.25" customHeight="1" hidden="1">
      <c r="A54" s="27" t="s">
        <v>534</v>
      </c>
      <c r="B54" s="49" t="s">
        <v>391</v>
      </c>
      <c r="C54" s="25" t="s">
        <v>181</v>
      </c>
      <c r="D54" s="25" t="s">
        <v>531</v>
      </c>
      <c r="E54" s="61" t="s">
        <v>535</v>
      </c>
      <c r="F54" s="51"/>
      <c r="G54" s="131"/>
      <c r="H54" s="131"/>
    </row>
    <row r="55" spans="1:8" s="18" customFormat="1" ht="27" customHeight="1" hidden="1">
      <c r="A55" s="27" t="s">
        <v>2</v>
      </c>
      <c r="B55" s="49" t="s">
        <v>391</v>
      </c>
      <c r="C55" s="25" t="s">
        <v>181</v>
      </c>
      <c r="D55" s="25" t="s">
        <v>531</v>
      </c>
      <c r="E55" s="61" t="s">
        <v>535</v>
      </c>
      <c r="F55" s="25" t="s">
        <v>93</v>
      </c>
      <c r="G55" s="131"/>
      <c r="H55" s="131"/>
    </row>
    <row r="56" spans="1:8" s="18" customFormat="1" ht="18.75" customHeight="1" hidden="1">
      <c r="A56" s="156"/>
      <c r="B56" s="49" t="s">
        <v>391</v>
      </c>
      <c r="C56" s="51"/>
      <c r="D56" s="51"/>
      <c r="E56" s="129"/>
      <c r="F56" s="51"/>
      <c r="G56" s="131"/>
      <c r="H56" s="131"/>
    </row>
    <row r="57" spans="1:8" s="5" customFormat="1" ht="28.5" customHeight="1" hidden="1">
      <c r="A57" s="95" t="s">
        <v>536</v>
      </c>
      <c r="B57" s="83" t="s">
        <v>391</v>
      </c>
      <c r="C57" s="94" t="s">
        <v>181</v>
      </c>
      <c r="D57" s="94" t="s">
        <v>531</v>
      </c>
      <c r="E57" s="85" t="s">
        <v>535</v>
      </c>
      <c r="F57" s="94" t="s">
        <v>537</v>
      </c>
      <c r="G57" s="150"/>
      <c r="H57" s="150"/>
    </row>
    <row r="58" spans="1:8" s="18" customFormat="1" ht="29.25" customHeight="1">
      <c r="A58" s="76" t="s">
        <v>538</v>
      </c>
      <c r="B58" s="48" t="s">
        <v>539</v>
      </c>
      <c r="C58" s="132" t="s">
        <v>181</v>
      </c>
      <c r="D58" s="132" t="s">
        <v>191</v>
      </c>
      <c r="E58" s="133"/>
      <c r="F58" s="132"/>
      <c r="G58" s="107">
        <f>G65</f>
        <v>79.5</v>
      </c>
      <c r="H58" s="107">
        <f>H65</f>
        <v>79.5</v>
      </c>
    </row>
    <row r="59" spans="1:8" s="18" customFormat="1" ht="50.25" customHeight="1" hidden="1">
      <c r="A59" s="92" t="s">
        <v>540</v>
      </c>
      <c r="B59" s="78" t="s">
        <v>391</v>
      </c>
      <c r="C59" s="110" t="s">
        <v>181</v>
      </c>
      <c r="D59" s="110" t="s">
        <v>191</v>
      </c>
      <c r="E59" s="118" t="s">
        <v>541</v>
      </c>
      <c r="F59" s="51"/>
      <c r="G59" s="131"/>
      <c r="H59" s="131"/>
    </row>
    <row r="60" spans="1:8" s="18" customFormat="1" ht="28.5" customHeight="1" hidden="1">
      <c r="A60" s="57" t="s">
        <v>542</v>
      </c>
      <c r="B60" s="55" t="s">
        <v>391</v>
      </c>
      <c r="C60" s="88" t="s">
        <v>181</v>
      </c>
      <c r="D60" s="88" t="s">
        <v>191</v>
      </c>
      <c r="E60" s="73" t="s">
        <v>543</v>
      </c>
      <c r="F60" s="51"/>
      <c r="G60" s="131"/>
      <c r="H60" s="131"/>
    </row>
    <row r="61" spans="1:8" s="18" customFormat="1" ht="28.5" customHeight="1" hidden="1">
      <c r="A61" s="34" t="s">
        <v>544</v>
      </c>
      <c r="B61" s="49" t="s">
        <v>391</v>
      </c>
      <c r="C61" s="51" t="s">
        <v>181</v>
      </c>
      <c r="D61" s="51" t="s">
        <v>191</v>
      </c>
      <c r="E61" s="129" t="s">
        <v>545</v>
      </c>
      <c r="F61" s="51"/>
      <c r="G61" s="131"/>
      <c r="H61" s="131"/>
    </row>
    <row r="62" spans="1:8" s="18" customFormat="1" ht="28.5" customHeight="1" hidden="1">
      <c r="A62" s="34" t="s">
        <v>90</v>
      </c>
      <c r="B62" s="49" t="s">
        <v>391</v>
      </c>
      <c r="C62" s="51" t="s">
        <v>181</v>
      </c>
      <c r="D62" s="51" t="s">
        <v>191</v>
      </c>
      <c r="E62" s="129" t="s">
        <v>545</v>
      </c>
      <c r="F62" s="51" t="s">
        <v>91</v>
      </c>
      <c r="G62" s="131"/>
      <c r="H62" s="131"/>
    </row>
    <row r="63" spans="1:8" s="18" customFormat="1" ht="28.5" customHeight="1" hidden="1">
      <c r="A63" s="156" t="s">
        <v>92</v>
      </c>
      <c r="B63" s="49" t="s">
        <v>391</v>
      </c>
      <c r="C63" s="51" t="s">
        <v>181</v>
      </c>
      <c r="D63" s="51" t="s">
        <v>191</v>
      </c>
      <c r="E63" s="129" t="s">
        <v>545</v>
      </c>
      <c r="F63" s="51" t="s">
        <v>62</v>
      </c>
      <c r="G63" s="131"/>
      <c r="H63" s="131"/>
    </row>
    <row r="64" spans="1:8" s="5" customFormat="1" ht="39.75" customHeight="1" hidden="1">
      <c r="A64" s="95"/>
      <c r="B64" s="49" t="s">
        <v>391</v>
      </c>
      <c r="C64" s="51" t="s">
        <v>181</v>
      </c>
      <c r="D64" s="51" t="s">
        <v>191</v>
      </c>
      <c r="E64" s="129" t="s">
        <v>545</v>
      </c>
      <c r="F64" s="51" t="s">
        <v>199</v>
      </c>
      <c r="G64" s="150"/>
      <c r="H64" s="150"/>
    </row>
    <row r="65" spans="1:8" s="4" customFormat="1" ht="29.25" customHeight="1">
      <c r="A65" s="98" t="s">
        <v>109</v>
      </c>
      <c r="B65" s="78" t="s">
        <v>391</v>
      </c>
      <c r="C65" s="69" t="s">
        <v>181</v>
      </c>
      <c r="D65" s="69" t="s">
        <v>191</v>
      </c>
      <c r="E65" s="118" t="s">
        <v>30</v>
      </c>
      <c r="F65" s="69"/>
      <c r="G65" s="70">
        <f>G66</f>
        <v>79.5</v>
      </c>
      <c r="H65" s="70">
        <f>H66</f>
        <v>79.5</v>
      </c>
    </row>
    <row r="66" spans="1:8" s="18" customFormat="1" ht="29.25" customHeight="1">
      <c r="A66" s="169" t="s">
        <v>70</v>
      </c>
      <c r="B66" s="49" t="s">
        <v>391</v>
      </c>
      <c r="C66" s="88" t="s">
        <v>181</v>
      </c>
      <c r="D66" s="88" t="s">
        <v>191</v>
      </c>
      <c r="E66" s="73" t="s">
        <v>247</v>
      </c>
      <c r="F66" s="88"/>
      <c r="G66" s="148">
        <f>G67+G71</f>
        <v>79.5</v>
      </c>
      <c r="H66" s="148">
        <f>H67+H71</f>
        <v>79.5</v>
      </c>
    </row>
    <row r="67" spans="1:8" s="18" customFormat="1" ht="43.5" customHeight="1">
      <c r="A67" s="81" t="s">
        <v>86</v>
      </c>
      <c r="B67" s="49" t="s">
        <v>391</v>
      </c>
      <c r="C67" s="51" t="s">
        <v>181</v>
      </c>
      <c r="D67" s="51" t="s">
        <v>191</v>
      </c>
      <c r="E67" s="129" t="s">
        <v>247</v>
      </c>
      <c r="F67" s="51" t="s">
        <v>392</v>
      </c>
      <c r="G67" s="148">
        <f>G68</f>
        <v>79.5</v>
      </c>
      <c r="H67" s="148">
        <f>H68</f>
        <v>79.5</v>
      </c>
    </row>
    <row r="68" spans="1:8" s="4" customFormat="1" ht="17.25" customHeight="1">
      <c r="A68" s="156" t="s">
        <v>61</v>
      </c>
      <c r="B68" s="49" t="s">
        <v>391</v>
      </c>
      <c r="C68" s="26" t="s">
        <v>181</v>
      </c>
      <c r="D68" s="26" t="s">
        <v>191</v>
      </c>
      <c r="E68" s="129" t="s">
        <v>247</v>
      </c>
      <c r="F68" s="26" t="s">
        <v>326</v>
      </c>
      <c r="G68" s="40">
        <f>G69+G70</f>
        <v>79.5</v>
      </c>
      <c r="H68" s="40">
        <f>H69+H70</f>
        <v>79.5</v>
      </c>
    </row>
    <row r="69" spans="1:8" s="4" customFormat="1" ht="15.75" hidden="1">
      <c r="A69" s="82" t="s">
        <v>53</v>
      </c>
      <c r="B69" s="149" t="s">
        <v>391</v>
      </c>
      <c r="C69" s="102" t="s">
        <v>181</v>
      </c>
      <c r="D69" s="102" t="s">
        <v>191</v>
      </c>
      <c r="E69" s="147" t="s">
        <v>247</v>
      </c>
      <c r="F69" s="94" t="s">
        <v>195</v>
      </c>
      <c r="G69" s="39">
        <v>61.1</v>
      </c>
      <c r="H69" s="39">
        <v>61.1</v>
      </c>
    </row>
    <row r="70" spans="1:8" s="4" customFormat="1" ht="38.25" hidden="1">
      <c r="A70" s="82" t="s">
        <v>55</v>
      </c>
      <c r="B70" s="149" t="s">
        <v>391</v>
      </c>
      <c r="C70" s="102" t="s">
        <v>181</v>
      </c>
      <c r="D70" s="102" t="s">
        <v>191</v>
      </c>
      <c r="E70" s="147" t="s">
        <v>247</v>
      </c>
      <c r="F70" s="94" t="s">
        <v>56</v>
      </c>
      <c r="G70" s="39">
        <v>18.4</v>
      </c>
      <c r="H70" s="39">
        <v>18.4</v>
      </c>
    </row>
    <row r="71" spans="1:8" s="4" customFormat="1" ht="25.5" hidden="1">
      <c r="A71" s="34" t="s">
        <v>90</v>
      </c>
      <c r="B71" s="49" t="s">
        <v>391</v>
      </c>
      <c r="C71" s="28" t="s">
        <v>181</v>
      </c>
      <c r="D71" s="28" t="s">
        <v>191</v>
      </c>
      <c r="E71" s="129" t="s">
        <v>247</v>
      </c>
      <c r="F71" s="25" t="s">
        <v>91</v>
      </c>
      <c r="G71" s="39">
        <f>G72</f>
        <v>0</v>
      </c>
      <c r="H71" s="39">
        <f>H72</f>
        <v>0</v>
      </c>
    </row>
    <row r="72" spans="1:8" s="4" customFormat="1" ht="25.5" hidden="1">
      <c r="A72" s="24" t="s">
        <v>63</v>
      </c>
      <c r="B72" s="49" t="s">
        <v>391</v>
      </c>
      <c r="C72" s="28" t="s">
        <v>181</v>
      </c>
      <c r="D72" s="28" t="s">
        <v>191</v>
      </c>
      <c r="E72" s="129" t="s">
        <v>247</v>
      </c>
      <c r="F72" s="25" t="s">
        <v>62</v>
      </c>
      <c r="G72" s="39">
        <f>G73+G74</f>
        <v>0</v>
      </c>
      <c r="H72" s="39">
        <f>H73+H74</f>
        <v>0</v>
      </c>
    </row>
    <row r="73" spans="1:8" s="4" customFormat="1" ht="25.5" hidden="1">
      <c r="A73" s="95" t="s">
        <v>197</v>
      </c>
      <c r="B73" s="149" t="s">
        <v>391</v>
      </c>
      <c r="C73" s="102" t="s">
        <v>181</v>
      </c>
      <c r="D73" s="102" t="s">
        <v>191</v>
      </c>
      <c r="E73" s="147" t="s">
        <v>247</v>
      </c>
      <c r="F73" s="94" t="s">
        <v>198</v>
      </c>
      <c r="G73" s="40"/>
      <c r="H73" s="40"/>
    </row>
    <row r="74" spans="1:8" s="4" customFormat="1" ht="28.5" customHeight="1" hidden="1">
      <c r="A74" s="95" t="s">
        <v>319</v>
      </c>
      <c r="B74" s="149" t="s">
        <v>391</v>
      </c>
      <c r="C74" s="102" t="s">
        <v>181</v>
      </c>
      <c r="D74" s="102" t="s">
        <v>191</v>
      </c>
      <c r="E74" s="147" t="s">
        <v>247</v>
      </c>
      <c r="F74" s="94" t="s">
        <v>199</v>
      </c>
      <c r="G74" s="39"/>
      <c r="H74" s="39"/>
    </row>
    <row r="75" spans="1:8" s="104" customFormat="1" ht="28.5" customHeight="1" hidden="1">
      <c r="A75" s="92" t="s">
        <v>71</v>
      </c>
      <c r="B75" s="78" t="s">
        <v>391</v>
      </c>
      <c r="C75" s="110" t="s">
        <v>181</v>
      </c>
      <c r="D75" s="110" t="s">
        <v>191</v>
      </c>
      <c r="E75" s="118" t="s">
        <v>31</v>
      </c>
      <c r="F75" s="69"/>
      <c r="G75" s="70">
        <f>G76+G80</f>
        <v>0</v>
      </c>
      <c r="H75" s="70">
        <f>H76+H80</f>
        <v>0</v>
      </c>
    </row>
    <row r="76" spans="1:8" s="18" customFormat="1" ht="28.5" customHeight="1" hidden="1">
      <c r="A76" s="57"/>
      <c r="B76" s="55"/>
      <c r="C76" s="88"/>
      <c r="D76" s="88"/>
      <c r="E76" s="73"/>
      <c r="F76" s="56"/>
      <c r="G76" s="68"/>
      <c r="H76" s="68"/>
    </row>
    <row r="77" spans="1:8" s="18" customFormat="1" ht="28.5" customHeight="1" hidden="1">
      <c r="A77" s="34"/>
      <c r="B77" s="49"/>
      <c r="C77" s="51"/>
      <c r="D77" s="51"/>
      <c r="E77" s="129"/>
      <c r="F77" s="35"/>
      <c r="G77" s="68"/>
      <c r="H77" s="68"/>
    </row>
    <row r="78" spans="1:8" s="18" customFormat="1" ht="28.5" customHeight="1" hidden="1">
      <c r="A78" s="156"/>
      <c r="B78" s="49"/>
      <c r="C78" s="51"/>
      <c r="D78" s="51"/>
      <c r="E78" s="129"/>
      <c r="F78" s="35"/>
      <c r="G78" s="68"/>
      <c r="H78" s="68"/>
    </row>
    <row r="79" spans="1:8" s="4" customFormat="1" ht="27" customHeight="1" hidden="1">
      <c r="A79" s="27"/>
      <c r="B79" s="49"/>
      <c r="C79" s="51"/>
      <c r="D79" s="26"/>
      <c r="E79" s="61"/>
      <c r="F79" s="25"/>
      <c r="G79" s="39"/>
      <c r="H79" s="39"/>
    </row>
    <row r="80" spans="1:8" s="4" customFormat="1" ht="16.5" customHeight="1" hidden="1">
      <c r="A80" s="27" t="s">
        <v>110</v>
      </c>
      <c r="B80" s="49" t="s">
        <v>391</v>
      </c>
      <c r="C80" s="51" t="s">
        <v>181</v>
      </c>
      <c r="D80" s="26" t="s">
        <v>191</v>
      </c>
      <c r="E80" s="61" t="s">
        <v>111</v>
      </c>
      <c r="F80" s="25"/>
      <c r="G80" s="39">
        <f aca="true" t="shared" si="3" ref="G80:H82">G81</f>
        <v>0</v>
      </c>
      <c r="H80" s="39">
        <f t="shared" si="3"/>
        <v>0</v>
      </c>
    </row>
    <row r="81" spans="1:8" s="4" customFormat="1" ht="17.25" customHeight="1" hidden="1">
      <c r="A81" s="27" t="s">
        <v>2</v>
      </c>
      <c r="B81" s="49" t="s">
        <v>391</v>
      </c>
      <c r="C81" s="51" t="s">
        <v>181</v>
      </c>
      <c r="D81" s="26" t="s">
        <v>191</v>
      </c>
      <c r="E81" s="61" t="s">
        <v>111</v>
      </c>
      <c r="F81" s="25" t="s">
        <v>93</v>
      </c>
      <c r="G81" s="39">
        <f t="shared" si="3"/>
        <v>0</v>
      </c>
      <c r="H81" s="39">
        <f t="shared" si="3"/>
        <v>0</v>
      </c>
    </row>
    <row r="82" spans="1:8" s="4" customFormat="1" ht="18" customHeight="1" hidden="1">
      <c r="A82" s="34" t="s">
        <v>107</v>
      </c>
      <c r="B82" s="49" t="s">
        <v>391</v>
      </c>
      <c r="C82" s="51" t="s">
        <v>181</v>
      </c>
      <c r="D82" s="26" t="s">
        <v>191</v>
      </c>
      <c r="E82" s="61" t="s">
        <v>111</v>
      </c>
      <c r="F82" s="25" t="s">
        <v>65</v>
      </c>
      <c r="G82" s="39">
        <f t="shared" si="3"/>
        <v>0</v>
      </c>
      <c r="H82" s="39">
        <f t="shared" si="3"/>
        <v>0</v>
      </c>
    </row>
    <row r="83" spans="1:8" s="4" customFormat="1" ht="15.75" customHeight="1" hidden="1">
      <c r="A83" s="95" t="s">
        <v>68</v>
      </c>
      <c r="B83" s="49" t="s">
        <v>391</v>
      </c>
      <c r="C83" s="105" t="s">
        <v>181</v>
      </c>
      <c r="D83" s="102" t="s">
        <v>191</v>
      </c>
      <c r="E83" s="85" t="s">
        <v>111</v>
      </c>
      <c r="F83" s="94" t="s">
        <v>67</v>
      </c>
      <c r="G83" s="39"/>
      <c r="H83" s="39"/>
    </row>
    <row r="84" spans="1:8" s="173" customFormat="1" ht="15" customHeight="1">
      <c r="A84" s="170" t="s">
        <v>203</v>
      </c>
      <c r="B84" s="48" t="s">
        <v>391</v>
      </c>
      <c r="C84" s="171" t="s">
        <v>182</v>
      </c>
      <c r="D84" s="171"/>
      <c r="E84" s="61"/>
      <c r="F84" s="171"/>
      <c r="G84" s="172">
        <f aca="true" t="shared" si="4" ref="G84:H86">G85</f>
        <v>378.8</v>
      </c>
      <c r="H84" s="172">
        <f t="shared" si="4"/>
        <v>392.3</v>
      </c>
    </row>
    <row r="85" spans="1:8" s="108" customFormat="1" ht="15" customHeight="1">
      <c r="A85" s="174" t="s">
        <v>204</v>
      </c>
      <c r="B85" s="48" t="s">
        <v>391</v>
      </c>
      <c r="C85" s="132" t="s">
        <v>182</v>
      </c>
      <c r="D85" s="132" t="s">
        <v>184</v>
      </c>
      <c r="E85" s="133"/>
      <c r="F85" s="132"/>
      <c r="G85" s="107">
        <f t="shared" si="4"/>
        <v>378.8</v>
      </c>
      <c r="H85" s="107">
        <f t="shared" si="4"/>
        <v>392.3</v>
      </c>
    </row>
    <row r="86" spans="1:8" s="4" customFormat="1" ht="30" customHeight="1">
      <c r="A86" s="98" t="s">
        <v>109</v>
      </c>
      <c r="B86" s="78" t="s">
        <v>391</v>
      </c>
      <c r="C86" s="110" t="s">
        <v>182</v>
      </c>
      <c r="D86" s="110" t="s">
        <v>184</v>
      </c>
      <c r="E86" s="118" t="s">
        <v>30</v>
      </c>
      <c r="F86" s="110"/>
      <c r="G86" s="157">
        <f t="shared" si="4"/>
        <v>378.8</v>
      </c>
      <c r="H86" s="157">
        <f t="shared" si="4"/>
        <v>392.3</v>
      </c>
    </row>
    <row r="87" spans="1:8" s="18" customFormat="1" ht="27.75" customHeight="1">
      <c r="A87" s="169" t="s">
        <v>205</v>
      </c>
      <c r="B87" s="49" t="s">
        <v>391</v>
      </c>
      <c r="C87" s="88" t="s">
        <v>182</v>
      </c>
      <c r="D87" s="88" t="s">
        <v>184</v>
      </c>
      <c r="E87" s="73" t="s">
        <v>32</v>
      </c>
      <c r="F87" s="88"/>
      <c r="G87" s="148">
        <f>G88+G93</f>
        <v>378.8</v>
      </c>
      <c r="H87" s="148">
        <f>H88+H93</f>
        <v>392.3</v>
      </c>
    </row>
    <row r="88" spans="1:8" s="18" customFormat="1" ht="42" customHeight="1">
      <c r="A88" s="81" t="s">
        <v>86</v>
      </c>
      <c r="B88" s="49" t="s">
        <v>391</v>
      </c>
      <c r="C88" s="26" t="s">
        <v>182</v>
      </c>
      <c r="D88" s="26" t="s">
        <v>184</v>
      </c>
      <c r="E88" s="61" t="s">
        <v>32</v>
      </c>
      <c r="F88" s="51" t="s">
        <v>392</v>
      </c>
      <c r="G88" s="148">
        <f>G89</f>
        <v>378.8</v>
      </c>
      <c r="H88" s="148">
        <f>H89</f>
        <v>392.3</v>
      </c>
    </row>
    <row r="89" spans="1:8" s="4" customFormat="1" ht="20.25" customHeight="1">
      <c r="A89" s="156" t="s">
        <v>61</v>
      </c>
      <c r="B89" s="49" t="s">
        <v>391</v>
      </c>
      <c r="C89" s="26" t="s">
        <v>182</v>
      </c>
      <c r="D89" s="26" t="s">
        <v>184</v>
      </c>
      <c r="E89" s="61" t="s">
        <v>32</v>
      </c>
      <c r="F89" s="26" t="s">
        <v>326</v>
      </c>
      <c r="G89" s="40">
        <f>G90+G91+G92</f>
        <v>378.8</v>
      </c>
      <c r="H89" s="40">
        <f>H90+H91+H92</f>
        <v>392.3</v>
      </c>
    </row>
    <row r="90" spans="1:8" ht="25.5" hidden="1">
      <c r="A90" s="82" t="s">
        <v>318</v>
      </c>
      <c r="B90" s="83" t="s">
        <v>391</v>
      </c>
      <c r="C90" s="102" t="s">
        <v>182</v>
      </c>
      <c r="D90" s="102" t="s">
        <v>184</v>
      </c>
      <c r="E90" s="85" t="s">
        <v>32</v>
      </c>
      <c r="F90" s="94" t="s">
        <v>195</v>
      </c>
      <c r="G90" s="39">
        <v>291</v>
      </c>
      <c r="H90" s="39">
        <v>301.3</v>
      </c>
    </row>
    <row r="91" spans="1:8" ht="25.5" hidden="1">
      <c r="A91" s="82" t="s">
        <v>64</v>
      </c>
      <c r="B91" s="83" t="s">
        <v>391</v>
      </c>
      <c r="C91" s="102" t="s">
        <v>182</v>
      </c>
      <c r="D91" s="102" t="s">
        <v>184</v>
      </c>
      <c r="E91" s="85" t="s">
        <v>32</v>
      </c>
      <c r="F91" s="94" t="s">
        <v>196</v>
      </c>
      <c r="G91" s="39"/>
      <c r="H91" s="39"/>
    </row>
    <row r="92" spans="1:8" ht="38.25" hidden="1">
      <c r="A92" s="82" t="s">
        <v>55</v>
      </c>
      <c r="B92" s="83" t="s">
        <v>391</v>
      </c>
      <c r="C92" s="102" t="s">
        <v>182</v>
      </c>
      <c r="D92" s="102" t="s">
        <v>184</v>
      </c>
      <c r="E92" s="85" t="s">
        <v>32</v>
      </c>
      <c r="F92" s="94" t="s">
        <v>56</v>
      </c>
      <c r="G92" s="39">
        <v>87.8</v>
      </c>
      <c r="H92" s="39">
        <v>91</v>
      </c>
    </row>
    <row r="93" spans="1:8" ht="28.5" customHeight="1" hidden="1">
      <c r="A93" s="34" t="s">
        <v>90</v>
      </c>
      <c r="B93" s="49" t="s">
        <v>391</v>
      </c>
      <c r="C93" s="28" t="s">
        <v>182</v>
      </c>
      <c r="D93" s="28" t="s">
        <v>184</v>
      </c>
      <c r="E93" s="31" t="s">
        <v>32</v>
      </c>
      <c r="F93" s="25" t="s">
        <v>91</v>
      </c>
      <c r="G93" s="39">
        <f>G94</f>
        <v>0</v>
      </c>
      <c r="H93" s="39">
        <f>H94</f>
        <v>0</v>
      </c>
    </row>
    <row r="94" spans="1:8" ht="25.5" hidden="1">
      <c r="A94" s="24" t="s">
        <v>92</v>
      </c>
      <c r="B94" s="49" t="s">
        <v>391</v>
      </c>
      <c r="C94" s="28" t="s">
        <v>182</v>
      </c>
      <c r="D94" s="28" t="s">
        <v>184</v>
      </c>
      <c r="E94" s="31" t="s">
        <v>32</v>
      </c>
      <c r="F94" s="25" t="s">
        <v>62</v>
      </c>
      <c r="G94" s="39">
        <f>G95+G96</f>
        <v>0</v>
      </c>
      <c r="H94" s="39">
        <f>H95+H96</f>
        <v>0</v>
      </c>
    </row>
    <row r="95" spans="1:8" s="5" customFormat="1" ht="25.5" hidden="1">
      <c r="A95" s="95" t="s">
        <v>197</v>
      </c>
      <c r="B95" s="83" t="s">
        <v>391</v>
      </c>
      <c r="C95" s="102" t="s">
        <v>182</v>
      </c>
      <c r="D95" s="102" t="s">
        <v>184</v>
      </c>
      <c r="E95" s="85" t="s">
        <v>32</v>
      </c>
      <c r="F95" s="94" t="s">
        <v>198</v>
      </c>
      <c r="G95" s="40"/>
      <c r="H95" s="40"/>
    </row>
    <row r="96" spans="1:8" ht="29.25" customHeight="1" hidden="1">
      <c r="A96" s="95" t="s">
        <v>319</v>
      </c>
      <c r="B96" s="83" t="s">
        <v>391</v>
      </c>
      <c r="C96" s="102" t="s">
        <v>182</v>
      </c>
      <c r="D96" s="102" t="s">
        <v>184</v>
      </c>
      <c r="E96" s="85" t="s">
        <v>32</v>
      </c>
      <c r="F96" s="94" t="s">
        <v>199</v>
      </c>
      <c r="G96" s="39"/>
      <c r="H96" s="39"/>
    </row>
    <row r="97" spans="1:8" s="155" customFormat="1" ht="27.75" customHeight="1" hidden="1">
      <c r="A97" s="30" t="s">
        <v>206</v>
      </c>
      <c r="B97" s="48" t="s">
        <v>391</v>
      </c>
      <c r="C97" s="175" t="s">
        <v>184</v>
      </c>
      <c r="D97" s="175"/>
      <c r="E97" s="61"/>
      <c r="F97" s="175"/>
      <c r="G97" s="176">
        <f>G98</f>
        <v>0</v>
      </c>
      <c r="H97" s="176">
        <f>H98</f>
        <v>0</v>
      </c>
    </row>
    <row r="98" spans="1:8" s="108" customFormat="1" ht="27.75" customHeight="1" hidden="1">
      <c r="A98" s="76" t="s">
        <v>207</v>
      </c>
      <c r="B98" s="48" t="s">
        <v>391</v>
      </c>
      <c r="C98" s="44" t="s">
        <v>184</v>
      </c>
      <c r="D98" s="44" t="s">
        <v>185</v>
      </c>
      <c r="E98" s="133"/>
      <c r="F98" s="44"/>
      <c r="G98" s="107">
        <f>G99+G107+G110</f>
        <v>0</v>
      </c>
      <c r="H98" s="107">
        <f>H99+H107+H110</f>
        <v>0</v>
      </c>
    </row>
    <row r="99" spans="1:8" s="104" customFormat="1" ht="30.75" customHeight="1" hidden="1">
      <c r="A99" s="92" t="s">
        <v>459</v>
      </c>
      <c r="B99" s="78" t="s">
        <v>391</v>
      </c>
      <c r="C99" s="69" t="s">
        <v>184</v>
      </c>
      <c r="D99" s="69" t="s">
        <v>185</v>
      </c>
      <c r="E99" s="118" t="s">
        <v>460</v>
      </c>
      <c r="F99" s="69"/>
      <c r="G99" s="70">
        <f aca="true" t="shared" si="5" ref="G99:H101">G100</f>
        <v>0</v>
      </c>
      <c r="H99" s="70">
        <f t="shared" si="5"/>
        <v>0</v>
      </c>
    </row>
    <row r="100" spans="1:8" s="18" customFormat="1" ht="30" customHeight="1" hidden="1">
      <c r="A100" s="34" t="s">
        <v>461</v>
      </c>
      <c r="B100" s="49" t="s">
        <v>391</v>
      </c>
      <c r="C100" s="25" t="s">
        <v>184</v>
      </c>
      <c r="D100" s="25" t="s">
        <v>185</v>
      </c>
      <c r="E100" s="61" t="s">
        <v>462</v>
      </c>
      <c r="F100" s="35" t="s">
        <v>91</v>
      </c>
      <c r="G100" s="131">
        <f t="shared" si="5"/>
        <v>0</v>
      </c>
      <c r="H100" s="131">
        <f t="shared" si="5"/>
        <v>0</v>
      </c>
    </row>
    <row r="101" spans="1:8" s="18" customFormat="1" ht="28.5" customHeight="1" hidden="1">
      <c r="A101" s="156" t="s">
        <v>92</v>
      </c>
      <c r="B101" s="49" t="s">
        <v>391</v>
      </c>
      <c r="C101" s="25" t="s">
        <v>184</v>
      </c>
      <c r="D101" s="25" t="s">
        <v>185</v>
      </c>
      <c r="E101" s="61" t="s">
        <v>462</v>
      </c>
      <c r="F101" s="35" t="s">
        <v>62</v>
      </c>
      <c r="G101" s="131">
        <f t="shared" si="5"/>
        <v>0</v>
      </c>
      <c r="H101" s="131">
        <f t="shared" si="5"/>
        <v>0</v>
      </c>
    </row>
    <row r="102" spans="1:8" ht="27" customHeight="1" hidden="1">
      <c r="A102" s="95" t="s">
        <v>319</v>
      </c>
      <c r="B102" s="49" t="s">
        <v>391</v>
      </c>
      <c r="C102" s="94" t="s">
        <v>184</v>
      </c>
      <c r="D102" s="94" t="s">
        <v>185</v>
      </c>
      <c r="E102" s="151" t="s">
        <v>462</v>
      </c>
      <c r="F102" s="94" t="s">
        <v>199</v>
      </c>
      <c r="G102" s="41"/>
      <c r="H102" s="41"/>
    </row>
    <row r="103" spans="1:8" ht="27" customHeight="1" hidden="1">
      <c r="A103" s="327" t="s">
        <v>546</v>
      </c>
      <c r="B103" s="320" t="s">
        <v>391</v>
      </c>
      <c r="C103" s="325" t="s">
        <v>184</v>
      </c>
      <c r="D103" s="325" t="s">
        <v>185</v>
      </c>
      <c r="E103" s="31" t="s">
        <v>547</v>
      </c>
      <c r="F103" s="325"/>
      <c r="G103" s="41"/>
      <c r="H103" s="41"/>
    </row>
    <row r="104" spans="1:8" ht="27" customHeight="1" hidden="1">
      <c r="A104" s="327" t="s">
        <v>548</v>
      </c>
      <c r="B104" s="320" t="s">
        <v>391</v>
      </c>
      <c r="C104" s="325" t="s">
        <v>184</v>
      </c>
      <c r="D104" s="325" t="s">
        <v>185</v>
      </c>
      <c r="E104" s="31" t="s">
        <v>547</v>
      </c>
      <c r="F104" s="325" t="s">
        <v>91</v>
      </c>
      <c r="G104" s="41"/>
      <c r="H104" s="41"/>
    </row>
    <row r="105" spans="1:8" ht="27" customHeight="1" hidden="1">
      <c r="A105" s="156" t="s">
        <v>92</v>
      </c>
      <c r="B105" s="320" t="s">
        <v>391</v>
      </c>
      <c r="C105" s="325" t="s">
        <v>184</v>
      </c>
      <c r="D105" s="325" t="s">
        <v>185</v>
      </c>
      <c r="E105" s="31" t="s">
        <v>547</v>
      </c>
      <c r="F105" s="325" t="s">
        <v>62</v>
      </c>
      <c r="G105" s="41"/>
      <c r="H105" s="41"/>
    </row>
    <row r="106" spans="1:8" ht="27" customHeight="1" hidden="1">
      <c r="A106" s="95" t="s">
        <v>319</v>
      </c>
      <c r="B106" s="320" t="s">
        <v>391</v>
      </c>
      <c r="C106" s="325" t="s">
        <v>184</v>
      </c>
      <c r="D106" s="325" t="s">
        <v>185</v>
      </c>
      <c r="E106" s="31" t="s">
        <v>547</v>
      </c>
      <c r="F106" s="94" t="s">
        <v>199</v>
      </c>
      <c r="G106" s="41"/>
      <c r="H106" s="41"/>
    </row>
    <row r="107" spans="1:8" s="5" customFormat="1" ht="27" customHeight="1" hidden="1">
      <c r="A107" s="27" t="s">
        <v>414</v>
      </c>
      <c r="B107" s="49" t="s">
        <v>391</v>
      </c>
      <c r="C107" s="25" t="s">
        <v>184</v>
      </c>
      <c r="D107" s="25" t="s">
        <v>185</v>
      </c>
      <c r="E107" s="31" t="s">
        <v>415</v>
      </c>
      <c r="F107" s="25"/>
      <c r="G107" s="41">
        <f>G108</f>
        <v>0</v>
      </c>
      <c r="H107" s="41">
        <f>H108</f>
        <v>0</v>
      </c>
    </row>
    <row r="108" spans="1:8" ht="27" customHeight="1" hidden="1">
      <c r="A108" s="27" t="s">
        <v>115</v>
      </c>
      <c r="B108" s="49" t="s">
        <v>391</v>
      </c>
      <c r="C108" s="25" t="s">
        <v>184</v>
      </c>
      <c r="D108" s="25" t="s">
        <v>185</v>
      </c>
      <c r="E108" s="31" t="s">
        <v>415</v>
      </c>
      <c r="F108" s="25" t="s">
        <v>116</v>
      </c>
      <c r="G108" s="41">
        <v>0</v>
      </c>
      <c r="H108" s="41">
        <v>0</v>
      </c>
    </row>
    <row r="109" spans="1:8" ht="27" customHeight="1" hidden="1">
      <c r="A109" s="196" t="s">
        <v>416</v>
      </c>
      <c r="B109" s="149" t="s">
        <v>391</v>
      </c>
      <c r="C109" s="158" t="s">
        <v>184</v>
      </c>
      <c r="D109" s="158" t="s">
        <v>185</v>
      </c>
      <c r="E109" s="151" t="s">
        <v>415</v>
      </c>
      <c r="F109" s="158" t="s">
        <v>417</v>
      </c>
      <c r="G109" s="152"/>
      <c r="H109" s="152"/>
    </row>
    <row r="110" spans="1:8" s="4" customFormat="1" ht="27" customHeight="1" hidden="1">
      <c r="A110" s="27" t="s">
        <v>463</v>
      </c>
      <c r="B110" s="49" t="s">
        <v>391</v>
      </c>
      <c r="C110" s="25" t="s">
        <v>184</v>
      </c>
      <c r="D110" s="25" t="s">
        <v>185</v>
      </c>
      <c r="E110" s="31" t="s">
        <v>464</v>
      </c>
      <c r="F110" s="25"/>
      <c r="G110" s="40">
        <f aca="true" t="shared" si="6" ref="G110:H112">G111</f>
        <v>0</v>
      </c>
      <c r="H110" s="40">
        <f t="shared" si="6"/>
        <v>0</v>
      </c>
    </row>
    <row r="111" spans="1:8" s="4" customFormat="1" ht="27" customHeight="1" hidden="1">
      <c r="A111" s="34" t="s">
        <v>90</v>
      </c>
      <c r="B111" s="49" t="s">
        <v>391</v>
      </c>
      <c r="C111" s="25" t="s">
        <v>184</v>
      </c>
      <c r="D111" s="25" t="s">
        <v>185</v>
      </c>
      <c r="E111" s="31" t="s">
        <v>464</v>
      </c>
      <c r="F111" s="25" t="s">
        <v>91</v>
      </c>
      <c r="G111" s="40">
        <f t="shared" si="6"/>
        <v>0</v>
      </c>
      <c r="H111" s="40">
        <f t="shared" si="6"/>
        <v>0</v>
      </c>
    </row>
    <row r="112" spans="1:8" s="4" customFormat="1" ht="27" customHeight="1" hidden="1">
      <c r="A112" s="156" t="s">
        <v>92</v>
      </c>
      <c r="B112" s="49" t="s">
        <v>391</v>
      </c>
      <c r="C112" s="25" t="s">
        <v>184</v>
      </c>
      <c r="D112" s="25" t="s">
        <v>185</v>
      </c>
      <c r="E112" s="31" t="s">
        <v>464</v>
      </c>
      <c r="F112" s="25" t="s">
        <v>62</v>
      </c>
      <c r="G112" s="40">
        <f t="shared" si="6"/>
        <v>0</v>
      </c>
      <c r="H112" s="40">
        <f t="shared" si="6"/>
        <v>0</v>
      </c>
    </row>
    <row r="113" spans="1:8" s="4" customFormat="1" ht="27" customHeight="1" hidden="1">
      <c r="A113" s="286" t="s">
        <v>465</v>
      </c>
      <c r="B113" s="149" t="s">
        <v>391</v>
      </c>
      <c r="C113" s="158" t="s">
        <v>184</v>
      </c>
      <c r="D113" s="158" t="s">
        <v>185</v>
      </c>
      <c r="E113" s="151" t="s">
        <v>464</v>
      </c>
      <c r="F113" s="158" t="s">
        <v>199</v>
      </c>
      <c r="G113" s="152"/>
      <c r="H113" s="152"/>
    </row>
    <row r="114" spans="1:8" s="155" customFormat="1" ht="15.75" customHeight="1">
      <c r="A114" s="170" t="s">
        <v>208</v>
      </c>
      <c r="B114" s="48" t="s">
        <v>391</v>
      </c>
      <c r="C114" s="175" t="s">
        <v>183</v>
      </c>
      <c r="D114" s="175"/>
      <c r="E114" s="61"/>
      <c r="F114" s="175"/>
      <c r="G114" s="176">
        <f>G121+G154+G115</f>
        <v>5833.36</v>
      </c>
      <c r="H114" s="176">
        <f>H121+H154+H115</f>
        <v>5833.36</v>
      </c>
    </row>
    <row r="115" spans="1:8" s="108" customFormat="1" ht="15" customHeight="1">
      <c r="A115" s="109" t="s">
        <v>190</v>
      </c>
      <c r="B115" s="48" t="s">
        <v>391</v>
      </c>
      <c r="C115" s="44" t="s">
        <v>183</v>
      </c>
      <c r="D115" s="44" t="s">
        <v>186</v>
      </c>
      <c r="E115" s="133"/>
      <c r="F115" s="44"/>
      <c r="G115" s="45">
        <f aca="true" t="shared" si="7" ref="G115:H119">G116</f>
        <v>7.2</v>
      </c>
      <c r="H115" s="45">
        <f t="shared" si="7"/>
        <v>7.2</v>
      </c>
    </row>
    <row r="116" spans="1:8" s="104" customFormat="1" ht="29.25" customHeight="1">
      <c r="A116" s="98" t="s">
        <v>109</v>
      </c>
      <c r="B116" s="78" t="s">
        <v>391</v>
      </c>
      <c r="C116" s="110" t="s">
        <v>183</v>
      </c>
      <c r="D116" s="110" t="s">
        <v>186</v>
      </c>
      <c r="E116" s="118" t="s">
        <v>30</v>
      </c>
      <c r="F116" s="110"/>
      <c r="G116" s="70">
        <f t="shared" si="7"/>
        <v>7.2</v>
      </c>
      <c r="H116" s="70">
        <f t="shared" si="7"/>
        <v>7.2</v>
      </c>
    </row>
    <row r="117" spans="1:8" s="18" customFormat="1" ht="52.5" customHeight="1">
      <c r="A117" s="57" t="s">
        <v>72</v>
      </c>
      <c r="B117" s="55" t="s">
        <v>391</v>
      </c>
      <c r="C117" s="56" t="s">
        <v>183</v>
      </c>
      <c r="D117" s="56" t="s">
        <v>186</v>
      </c>
      <c r="E117" s="73" t="s">
        <v>33</v>
      </c>
      <c r="F117" s="56"/>
      <c r="G117" s="68">
        <f t="shared" si="7"/>
        <v>7.2</v>
      </c>
      <c r="H117" s="68">
        <f t="shared" si="7"/>
        <v>7.2</v>
      </c>
    </row>
    <row r="118" spans="1:8" s="18" customFormat="1" ht="27.75" customHeight="1">
      <c r="A118" s="34" t="s">
        <v>90</v>
      </c>
      <c r="B118" s="49" t="s">
        <v>391</v>
      </c>
      <c r="C118" s="25" t="s">
        <v>183</v>
      </c>
      <c r="D118" s="25" t="s">
        <v>186</v>
      </c>
      <c r="E118" s="61" t="s">
        <v>33</v>
      </c>
      <c r="F118" s="35" t="s">
        <v>91</v>
      </c>
      <c r="G118" s="68">
        <f t="shared" si="7"/>
        <v>7.2</v>
      </c>
      <c r="H118" s="68">
        <f t="shared" si="7"/>
        <v>7.2</v>
      </c>
    </row>
    <row r="119" spans="1:8" s="18" customFormat="1" ht="27" customHeight="1">
      <c r="A119" s="156" t="s">
        <v>92</v>
      </c>
      <c r="B119" s="49" t="s">
        <v>391</v>
      </c>
      <c r="C119" s="25" t="s">
        <v>183</v>
      </c>
      <c r="D119" s="25" t="s">
        <v>186</v>
      </c>
      <c r="E119" s="61" t="s">
        <v>33</v>
      </c>
      <c r="F119" s="35" t="s">
        <v>62</v>
      </c>
      <c r="G119" s="68">
        <f t="shared" si="7"/>
        <v>7.2</v>
      </c>
      <c r="H119" s="68">
        <f t="shared" si="7"/>
        <v>7.2</v>
      </c>
    </row>
    <row r="120" spans="1:8" ht="25.5" customHeight="1" hidden="1">
      <c r="A120" s="95" t="s">
        <v>319</v>
      </c>
      <c r="B120" s="49" t="s">
        <v>391</v>
      </c>
      <c r="C120" s="94" t="s">
        <v>183</v>
      </c>
      <c r="D120" s="94" t="s">
        <v>186</v>
      </c>
      <c r="E120" s="85" t="s">
        <v>33</v>
      </c>
      <c r="F120" s="94" t="s">
        <v>199</v>
      </c>
      <c r="G120" s="39">
        <v>7.2</v>
      </c>
      <c r="H120" s="39">
        <v>7.2</v>
      </c>
    </row>
    <row r="121" spans="1:8" s="4" customFormat="1" ht="15" customHeight="1">
      <c r="A121" s="37" t="s">
        <v>179</v>
      </c>
      <c r="B121" s="153" t="s">
        <v>391</v>
      </c>
      <c r="C121" s="132" t="s">
        <v>183</v>
      </c>
      <c r="D121" s="132" t="s">
        <v>185</v>
      </c>
      <c r="E121" s="129"/>
      <c r="F121" s="132"/>
      <c r="G121" s="154">
        <f>G122+G149</f>
        <v>5826.16</v>
      </c>
      <c r="H121" s="154">
        <f>H122+H149</f>
        <v>5826.16</v>
      </c>
    </row>
    <row r="122" spans="1:8" s="18" customFormat="1" ht="57.75" customHeight="1">
      <c r="A122" s="92" t="s">
        <v>563</v>
      </c>
      <c r="B122" s="78" t="s">
        <v>391</v>
      </c>
      <c r="C122" s="164" t="s">
        <v>183</v>
      </c>
      <c r="D122" s="164" t="s">
        <v>185</v>
      </c>
      <c r="E122" s="118" t="s">
        <v>75</v>
      </c>
      <c r="F122" s="164"/>
      <c r="G122" s="157">
        <f>G123</f>
        <v>5826.16</v>
      </c>
      <c r="H122" s="157">
        <f>H123</f>
        <v>5826.16</v>
      </c>
    </row>
    <row r="123" spans="1:8" s="18" customFormat="1" ht="48" customHeight="1">
      <c r="A123" s="177" t="s">
        <v>248</v>
      </c>
      <c r="B123" s="49" t="s">
        <v>391</v>
      </c>
      <c r="C123" s="136" t="s">
        <v>183</v>
      </c>
      <c r="D123" s="136" t="s">
        <v>185</v>
      </c>
      <c r="E123" s="73" t="s">
        <v>249</v>
      </c>
      <c r="F123" s="136"/>
      <c r="G123" s="148">
        <f>G124</f>
        <v>5826.16</v>
      </c>
      <c r="H123" s="148">
        <f>H124</f>
        <v>5826.16</v>
      </c>
    </row>
    <row r="124" spans="1:8" s="18" customFormat="1" ht="48" customHeight="1">
      <c r="A124" s="178" t="s">
        <v>117</v>
      </c>
      <c r="B124" s="179" t="s">
        <v>391</v>
      </c>
      <c r="C124" s="138" t="s">
        <v>183</v>
      </c>
      <c r="D124" s="138" t="s">
        <v>185</v>
      </c>
      <c r="E124" s="129" t="s">
        <v>249</v>
      </c>
      <c r="F124" s="136"/>
      <c r="G124" s="148">
        <f>G125+G129+G133+G140+G144+G148</f>
        <v>5826.16</v>
      </c>
      <c r="H124" s="148">
        <f>H125+H129+H133+H140+H144+H148</f>
        <v>5826.16</v>
      </c>
    </row>
    <row r="125" spans="1:8" s="18" customFormat="1" ht="31.5" customHeight="1">
      <c r="A125" s="178" t="s">
        <v>413</v>
      </c>
      <c r="B125" s="49" t="s">
        <v>391</v>
      </c>
      <c r="C125" s="137" t="s">
        <v>183</v>
      </c>
      <c r="D125" s="137" t="s">
        <v>185</v>
      </c>
      <c r="E125" s="61" t="s">
        <v>250</v>
      </c>
      <c r="F125" s="137"/>
      <c r="G125" s="148">
        <f aca="true" t="shared" si="8" ref="G125:H127">G126</f>
        <v>935</v>
      </c>
      <c r="H125" s="148">
        <f t="shared" si="8"/>
        <v>815</v>
      </c>
    </row>
    <row r="126" spans="1:8" s="18" customFormat="1" ht="30" customHeight="1">
      <c r="A126" s="34" t="s">
        <v>90</v>
      </c>
      <c r="B126" s="49" t="s">
        <v>391</v>
      </c>
      <c r="C126" s="137" t="s">
        <v>183</v>
      </c>
      <c r="D126" s="137" t="s">
        <v>185</v>
      </c>
      <c r="E126" s="61" t="s">
        <v>250</v>
      </c>
      <c r="F126" s="137" t="s">
        <v>91</v>
      </c>
      <c r="G126" s="148">
        <f t="shared" si="8"/>
        <v>935</v>
      </c>
      <c r="H126" s="148">
        <f t="shared" si="8"/>
        <v>815</v>
      </c>
    </row>
    <row r="127" spans="1:8" s="18" customFormat="1" ht="33" customHeight="1">
      <c r="A127" s="156" t="s">
        <v>92</v>
      </c>
      <c r="B127" s="49" t="s">
        <v>391</v>
      </c>
      <c r="C127" s="137" t="s">
        <v>183</v>
      </c>
      <c r="D127" s="137" t="s">
        <v>185</v>
      </c>
      <c r="E127" s="61" t="s">
        <v>250</v>
      </c>
      <c r="F127" s="137" t="s">
        <v>62</v>
      </c>
      <c r="G127" s="148">
        <f t="shared" si="8"/>
        <v>935</v>
      </c>
      <c r="H127" s="148">
        <f t="shared" si="8"/>
        <v>815</v>
      </c>
    </row>
    <row r="128" spans="1:8" s="5" customFormat="1" ht="30" customHeight="1" hidden="1">
      <c r="A128" s="95" t="s">
        <v>319</v>
      </c>
      <c r="B128" s="49" t="s">
        <v>391</v>
      </c>
      <c r="C128" s="84" t="s">
        <v>183</v>
      </c>
      <c r="D128" s="84" t="s">
        <v>185</v>
      </c>
      <c r="E128" s="151" t="s">
        <v>250</v>
      </c>
      <c r="F128" s="84" t="s">
        <v>199</v>
      </c>
      <c r="G128" s="59">
        <v>935</v>
      </c>
      <c r="H128" s="59">
        <v>815</v>
      </c>
    </row>
    <row r="129" spans="1:8" s="4" customFormat="1" ht="30" customHeight="1">
      <c r="A129" s="34" t="s">
        <v>118</v>
      </c>
      <c r="B129" s="49" t="s">
        <v>391</v>
      </c>
      <c r="C129" s="137" t="s">
        <v>183</v>
      </c>
      <c r="D129" s="137" t="s">
        <v>185</v>
      </c>
      <c r="E129" s="61" t="s">
        <v>251</v>
      </c>
      <c r="F129" s="137"/>
      <c r="G129" s="40">
        <f aca="true" t="shared" si="9" ref="G129:H131">G130</f>
        <v>3861.16</v>
      </c>
      <c r="H129" s="40">
        <f t="shared" si="9"/>
        <v>4481.16</v>
      </c>
    </row>
    <row r="130" spans="1:8" s="4" customFormat="1" ht="30" customHeight="1">
      <c r="A130" s="34" t="s">
        <v>90</v>
      </c>
      <c r="B130" s="49" t="s">
        <v>391</v>
      </c>
      <c r="C130" s="137" t="s">
        <v>183</v>
      </c>
      <c r="D130" s="137" t="s">
        <v>185</v>
      </c>
      <c r="E130" s="61" t="s">
        <v>251</v>
      </c>
      <c r="F130" s="137" t="s">
        <v>91</v>
      </c>
      <c r="G130" s="40">
        <f t="shared" si="9"/>
        <v>3861.16</v>
      </c>
      <c r="H130" s="40">
        <f t="shared" si="9"/>
        <v>4481.16</v>
      </c>
    </row>
    <row r="131" spans="1:8" s="4" customFormat="1" ht="30" customHeight="1">
      <c r="A131" s="156" t="s">
        <v>92</v>
      </c>
      <c r="B131" s="49" t="s">
        <v>391</v>
      </c>
      <c r="C131" s="137" t="s">
        <v>183</v>
      </c>
      <c r="D131" s="137" t="s">
        <v>185</v>
      </c>
      <c r="E131" s="61" t="s">
        <v>251</v>
      </c>
      <c r="F131" s="137" t="s">
        <v>62</v>
      </c>
      <c r="G131" s="40">
        <f t="shared" si="9"/>
        <v>3861.16</v>
      </c>
      <c r="H131" s="40">
        <f t="shared" si="9"/>
        <v>4481.16</v>
      </c>
    </row>
    <row r="132" spans="1:8" ht="27" customHeight="1" hidden="1">
      <c r="A132" s="95" t="s">
        <v>319</v>
      </c>
      <c r="B132" s="49" t="s">
        <v>391</v>
      </c>
      <c r="C132" s="84" t="s">
        <v>183</v>
      </c>
      <c r="D132" s="84" t="s">
        <v>185</v>
      </c>
      <c r="E132" s="151" t="s">
        <v>251</v>
      </c>
      <c r="F132" s="84" t="s">
        <v>199</v>
      </c>
      <c r="G132" s="125">
        <v>3861.16</v>
      </c>
      <c r="H132" s="125">
        <v>4481.16</v>
      </c>
    </row>
    <row r="133" spans="1:8" s="4" customFormat="1" ht="27" customHeight="1">
      <c r="A133" s="27" t="s">
        <v>119</v>
      </c>
      <c r="B133" s="49" t="s">
        <v>391</v>
      </c>
      <c r="C133" s="137" t="s">
        <v>183</v>
      </c>
      <c r="D133" s="137" t="s">
        <v>185</v>
      </c>
      <c r="E133" s="61" t="s">
        <v>252</v>
      </c>
      <c r="F133" s="137"/>
      <c r="G133" s="40">
        <f aca="true" t="shared" si="10" ref="G133:H135">G134</f>
        <v>30</v>
      </c>
      <c r="H133" s="40">
        <f t="shared" si="10"/>
        <v>30</v>
      </c>
    </row>
    <row r="134" spans="1:8" s="4" customFormat="1" ht="30" customHeight="1">
      <c r="A134" s="34" t="s">
        <v>90</v>
      </c>
      <c r="B134" s="49" t="s">
        <v>391</v>
      </c>
      <c r="C134" s="137" t="s">
        <v>183</v>
      </c>
      <c r="D134" s="137" t="s">
        <v>185</v>
      </c>
      <c r="E134" s="61" t="s">
        <v>252</v>
      </c>
      <c r="F134" s="137" t="s">
        <v>91</v>
      </c>
      <c r="G134" s="40">
        <f t="shared" si="10"/>
        <v>30</v>
      </c>
      <c r="H134" s="40">
        <f t="shared" si="10"/>
        <v>30</v>
      </c>
    </row>
    <row r="135" spans="1:8" s="4" customFormat="1" ht="30" customHeight="1">
      <c r="A135" s="156" t="s">
        <v>92</v>
      </c>
      <c r="B135" s="49" t="s">
        <v>391</v>
      </c>
      <c r="C135" s="137" t="s">
        <v>183</v>
      </c>
      <c r="D135" s="137" t="s">
        <v>185</v>
      </c>
      <c r="E135" s="61" t="s">
        <v>252</v>
      </c>
      <c r="F135" s="137" t="s">
        <v>62</v>
      </c>
      <c r="G135" s="40">
        <f t="shared" si="10"/>
        <v>30</v>
      </c>
      <c r="H135" s="40">
        <f t="shared" si="10"/>
        <v>30</v>
      </c>
    </row>
    <row r="136" spans="1:8" ht="27" customHeight="1" hidden="1">
      <c r="A136" s="95" t="s">
        <v>319</v>
      </c>
      <c r="B136" s="49" t="s">
        <v>391</v>
      </c>
      <c r="C136" s="84" t="s">
        <v>183</v>
      </c>
      <c r="D136" s="84" t="s">
        <v>185</v>
      </c>
      <c r="E136" s="151" t="s">
        <v>252</v>
      </c>
      <c r="F136" s="84" t="s">
        <v>199</v>
      </c>
      <c r="G136" s="125">
        <v>30</v>
      </c>
      <c r="H136" s="125">
        <v>30</v>
      </c>
    </row>
    <row r="137" spans="1:8" s="4" customFormat="1" ht="27" customHeight="1">
      <c r="A137" s="27" t="s">
        <v>549</v>
      </c>
      <c r="B137" s="49" t="s">
        <v>391</v>
      </c>
      <c r="C137" s="137" t="s">
        <v>183</v>
      </c>
      <c r="D137" s="137" t="s">
        <v>185</v>
      </c>
      <c r="E137" s="61" t="s">
        <v>253</v>
      </c>
      <c r="F137" s="137"/>
      <c r="G137" s="40">
        <f aca="true" t="shared" si="11" ref="G137:H139">G138</f>
        <v>1000</v>
      </c>
      <c r="H137" s="40">
        <f t="shared" si="11"/>
        <v>500</v>
      </c>
    </row>
    <row r="138" spans="1:8" s="4" customFormat="1" ht="27" customHeight="1">
      <c r="A138" s="34" t="s">
        <v>90</v>
      </c>
      <c r="B138" s="49" t="s">
        <v>391</v>
      </c>
      <c r="C138" s="137" t="s">
        <v>183</v>
      </c>
      <c r="D138" s="137" t="s">
        <v>185</v>
      </c>
      <c r="E138" s="61" t="s">
        <v>253</v>
      </c>
      <c r="F138" s="137" t="s">
        <v>91</v>
      </c>
      <c r="G138" s="40">
        <f t="shared" si="11"/>
        <v>1000</v>
      </c>
      <c r="H138" s="40">
        <f t="shared" si="11"/>
        <v>500</v>
      </c>
    </row>
    <row r="139" spans="1:8" s="4" customFormat="1" ht="27" customHeight="1">
      <c r="A139" s="156" t="s">
        <v>92</v>
      </c>
      <c r="B139" s="49" t="s">
        <v>391</v>
      </c>
      <c r="C139" s="137" t="s">
        <v>183</v>
      </c>
      <c r="D139" s="137" t="s">
        <v>185</v>
      </c>
      <c r="E139" s="61" t="s">
        <v>253</v>
      </c>
      <c r="F139" s="137" t="s">
        <v>62</v>
      </c>
      <c r="G139" s="40">
        <f t="shared" si="11"/>
        <v>1000</v>
      </c>
      <c r="H139" s="40">
        <f t="shared" si="11"/>
        <v>500</v>
      </c>
    </row>
    <row r="140" spans="1:8" s="4" customFormat="1" ht="27" customHeight="1" hidden="1">
      <c r="A140" s="95" t="s">
        <v>319</v>
      </c>
      <c r="B140" s="49" t="s">
        <v>391</v>
      </c>
      <c r="C140" s="84" t="s">
        <v>183</v>
      </c>
      <c r="D140" s="84" t="s">
        <v>185</v>
      </c>
      <c r="E140" s="151" t="s">
        <v>253</v>
      </c>
      <c r="F140" s="84" t="s">
        <v>199</v>
      </c>
      <c r="G140" s="125">
        <v>1000</v>
      </c>
      <c r="H140" s="125">
        <v>500</v>
      </c>
    </row>
    <row r="141" spans="1:8" s="4" customFormat="1" ht="27" customHeight="1" hidden="1">
      <c r="A141" s="27" t="s">
        <v>550</v>
      </c>
      <c r="B141" s="49" t="s">
        <v>391</v>
      </c>
      <c r="C141" s="137" t="s">
        <v>183</v>
      </c>
      <c r="D141" s="137" t="s">
        <v>185</v>
      </c>
      <c r="E141" s="61" t="s">
        <v>467</v>
      </c>
      <c r="F141" s="137"/>
      <c r="G141" s="40">
        <f aca="true" t="shared" si="12" ref="G141:H143">G142</f>
        <v>0</v>
      </c>
      <c r="H141" s="40">
        <f t="shared" si="12"/>
        <v>0</v>
      </c>
    </row>
    <row r="142" spans="1:8" s="4" customFormat="1" ht="27" customHeight="1" hidden="1">
      <c r="A142" s="34" t="s">
        <v>90</v>
      </c>
      <c r="B142" s="49" t="s">
        <v>391</v>
      </c>
      <c r="C142" s="137" t="s">
        <v>183</v>
      </c>
      <c r="D142" s="137" t="s">
        <v>185</v>
      </c>
      <c r="E142" s="61" t="s">
        <v>467</v>
      </c>
      <c r="F142" s="137" t="s">
        <v>91</v>
      </c>
      <c r="G142" s="40">
        <f t="shared" si="12"/>
        <v>0</v>
      </c>
      <c r="H142" s="40">
        <f t="shared" si="12"/>
        <v>0</v>
      </c>
    </row>
    <row r="143" spans="1:8" s="4" customFormat="1" ht="27" customHeight="1" hidden="1">
      <c r="A143" s="156" t="s">
        <v>92</v>
      </c>
      <c r="B143" s="49" t="s">
        <v>391</v>
      </c>
      <c r="C143" s="137" t="s">
        <v>183</v>
      </c>
      <c r="D143" s="137" t="s">
        <v>185</v>
      </c>
      <c r="E143" s="61" t="s">
        <v>467</v>
      </c>
      <c r="F143" s="137" t="s">
        <v>62</v>
      </c>
      <c r="G143" s="40">
        <f t="shared" si="12"/>
        <v>0</v>
      </c>
      <c r="H143" s="40">
        <f t="shared" si="12"/>
        <v>0</v>
      </c>
    </row>
    <row r="144" spans="1:8" s="287" customFormat="1" ht="27" customHeight="1" hidden="1">
      <c r="A144" s="95" t="s">
        <v>319</v>
      </c>
      <c r="B144" s="49" t="s">
        <v>391</v>
      </c>
      <c r="C144" s="84" t="s">
        <v>183</v>
      </c>
      <c r="D144" s="84" t="s">
        <v>185</v>
      </c>
      <c r="E144" s="151" t="s">
        <v>467</v>
      </c>
      <c r="F144" s="84" t="s">
        <v>199</v>
      </c>
      <c r="G144" s="125"/>
      <c r="H144" s="125"/>
    </row>
    <row r="145" spans="1:8" s="4" customFormat="1" ht="27" customHeight="1" hidden="1">
      <c r="A145" s="27" t="s">
        <v>551</v>
      </c>
      <c r="B145" s="49" t="s">
        <v>391</v>
      </c>
      <c r="C145" s="137" t="s">
        <v>183</v>
      </c>
      <c r="D145" s="137" t="s">
        <v>185</v>
      </c>
      <c r="E145" s="61" t="s">
        <v>469</v>
      </c>
      <c r="F145" s="137"/>
      <c r="G145" s="40">
        <f aca="true" t="shared" si="13" ref="G145:H147">G146</f>
        <v>0</v>
      </c>
      <c r="H145" s="40">
        <f t="shared" si="13"/>
        <v>0</v>
      </c>
    </row>
    <row r="146" spans="1:8" s="4" customFormat="1" ht="27" customHeight="1" hidden="1">
      <c r="A146" s="34" t="s">
        <v>90</v>
      </c>
      <c r="B146" s="49" t="s">
        <v>391</v>
      </c>
      <c r="C146" s="137" t="s">
        <v>183</v>
      </c>
      <c r="D146" s="137" t="s">
        <v>185</v>
      </c>
      <c r="E146" s="61" t="s">
        <v>469</v>
      </c>
      <c r="F146" s="137" t="s">
        <v>91</v>
      </c>
      <c r="G146" s="40">
        <f t="shared" si="13"/>
        <v>0</v>
      </c>
      <c r="H146" s="40">
        <f t="shared" si="13"/>
        <v>0</v>
      </c>
    </row>
    <row r="147" spans="1:8" s="4" customFormat="1" ht="27" customHeight="1" hidden="1">
      <c r="A147" s="156" t="s">
        <v>92</v>
      </c>
      <c r="B147" s="49" t="s">
        <v>391</v>
      </c>
      <c r="C147" s="137" t="s">
        <v>183</v>
      </c>
      <c r="D147" s="137" t="s">
        <v>185</v>
      </c>
      <c r="E147" s="61" t="s">
        <v>469</v>
      </c>
      <c r="F147" s="137" t="s">
        <v>62</v>
      </c>
      <c r="G147" s="40">
        <f t="shared" si="13"/>
        <v>0</v>
      </c>
      <c r="H147" s="40">
        <f t="shared" si="13"/>
        <v>0</v>
      </c>
    </row>
    <row r="148" spans="1:8" s="287" customFormat="1" ht="27" customHeight="1" hidden="1">
      <c r="A148" s="95" t="s">
        <v>319</v>
      </c>
      <c r="B148" s="49" t="s">
        <v>391</v>
      </c>
      <c r="C148" s="84" t="s">
        <v>183</v>
      </c>
      <c r="D148" s="84" t="s">
        <v>185</v>
      </c>
      <c r="E148" s="151" t="s">
        <v>469</v>
      </c>
      <c r="F148" s="84" t="s">
        <v>199</v>
      </c>
      <c r="G148" s="125"/>
      <c r="H148" s="125"/>
    </row>
    <row r="149" spans="1:8" s="18" customFormat="1" ht="39" customHeight="1" hidden="1">
      <c r="A149" s="177" t="s">
        <v>552</v>
      </c>
      <c r="B149" s="320" t="s">
        <v>391</v>
      </c>
      <c r="C149" s="345" t="s">
        <v>183</v>
      </c>
      <c r="D149" s="345" t="s">
        <v>185</v>
      </c>
      <c r="E149" s="389" t="s">
        <v>553</v>
      </c>
      <c r="F149" s="345"/>
      <c r="G149" s="157"/>
      <c r="H149" s="157"/>
    </row>
    <row r="150" spans="1:8" s="4" customFormat="1" ht="32.25" customHeight="1" hidden="1">
      <c r="A150" s="327" t="s">
        <v>554</v>
      </c>
      <c r="B150" s="320" t="s">
        <v>391</v>
      </c>
      <c r="C150" s="345" t="s">
        <v>555</v>
      </c>
      <c r="D150" s="345" t="s">
        <v>185</v>
      </c>
      <c r="E150" s="389" t="s">
        <v>553</v>
      </c>
      <c r="F150" s="345"/>
      <c r="G150" s="40"/>
      <c r="H150" s="40"/>
    </row>
    <row r="151" spans="1:8" s="4" customFormat="1" ht="29.25" customHeight="1" hidden="1">
      <c r="A151" s="34" t="s">
        <v>90</v>
      </c>
      <c r="B151" s="320" t="s">
        <v>391</v>
      </c>
      <c r="C151" s="345" t="s">
        <v>555</v>
      </c>
      <c r="D151" s="345" t="s">
        <v>185</v>
      </c>
      <c r="E151" s="389" t="s">
        <v>553</v>
      </c>
      <c r="F151" s="345" t="s">
        <v>91</v>
      </c>
      <c r="G151" s="40"/>
      <c r="H151" s="40"/>
    </row>
    <row r="152" spans="1:8" s="4" customFormat="1" ht="29.25" customHeight="1" hidden="1">
      <c r="A152" s="156" t="s">
        <v>92</v>
      </c>
      <c r="B152" s="320" t="s">
        <v>391</v>
      </c>
      <c r="C152" s="345" t="s">
        <v>555</v>
      </c>
      <c r="D152" s="345" t="s">
        <v>185</v>
      </c>
      <c r="E152" s="389" t="s">
        <v>553</v>
      </c>
      <c r="F152" s="345" t="s">
        <v>62</v>
      </c>
      <c r="G152" s="40"/>
      <c r="H152" s="40"/>
    </row>
    <row r="153" spans="1:8" s="4" customFormat="1" ht="29.25" customHeight="1" hidden="1">
      <c r="A153" s="82"/>
      <c r="B153" s="83" t="s">
        <v>391</v>
      </c>
      <c r="C153" s="84" t="s">
        <v>183</v>
      </c>
      <c r="D153" s="84" t="s">
        <v>185</v>
      </c>
      <c r="E153" s="389" t="s">
        <v>553</v>
      </c>
      <c r="F153" s="84"/>
      <c r="G153" s="125"/>
      <c r="H153" s="125"/>
    </row>
    <row r="154" spans="1:8" s="108" customFormat="1" ht="13.5" customHeight="1" hidden="1">
      <c r="A154" s="76" t="s">
        <v>176</v>
      </c>
      <c r="B154" s="48" t="s">
        <v>391</v>
      </c>
      <c r="C154" s="44" t="s">
        <v>183</v>
      </c>
      <c r="D154" s="44" t="s">
        <v>177</v>
      </c>
      <c r="E154" s="133"/>
      <c r="F154" s="44"/>
      <c r="G154" s="111">
        <f>G155+G161</f>
        <v>0</v>
      </c>
      <c r="H154" s="111">
        <f>H155+H161</f>
        <v>0</v>
      </c>
    </row>
    <row r="155" spans="1:8" s="18" customFormat="1" ht="36" customHeight="1" hidden="1">
      <c r="A155" s="92"/>
      <c r="B155" s="78"/>
      <c r="C155" s="69"/>
      <c r="D155" s="69"/>
      <c r="E155" s="118"/>
      <c r="F155" s="110"/>
      <c r="G155" s="116"/>
      <c r="H155" s="116"/>
    </row>
    <row r="156" spans="1:8" s="108" customFormat="1" ht="56.25" customHeight="1" hidden="1">
      <c r="A156" s="57"/>
      <c r="B156" s="55"/>
      <c r="C156" s="56"/>
      <c r="D156" s="56"/>
      <c r="E156" s="73"/>
      <c r="F156" s="56"/>
      <c r="G156" s="112"/>
      <c r="H156" s="112"/>
    </row>
    <row r="157" spans="1:8" s="4" customFormat="1" ht="28.5" customHeight="1" hidden="1">
      <c r="A157" s="34"/>
      <c r="B157" s="49"/>
      <c r="C157" s="35"/>
      <c r="D157" s="35"/>
      <c r="E157" s="61"/>
      <c r="F157" s="51"/>
      <c r="G157" s="115"/>
      <c r="H157" s="115"/>
    </row>
    <row r="158" spans="1:8" s="4" customFormat="1" ht="29.25" customHeight="1" hidden="1">
      <c r="A158" s="34"/>
      <c r="B158" s="49"/>
      <c r="C158" s="35"/>
      <c r="D158" s="35"/>
      <c r="E158" s="61"/>
      <c r="F158" s="35"/>
      <c r="G158" s="115"/>
      <c r="H158" s="115"/>
    </row>
    <row r="159" spans="1:8" s="4" customFormat="1" ht="30" customHeight="1" hidden="1">
      <c r="A159" s="156"/>
      <c r="B159" s="49"/>
      <c r="C159" s="35"/>
      <c r="D159" s="35"/>
      <c r="E159" s="61"/>
      <c r="F159" s="35"/>
      <c r="G159" s="115"/>
      <c r="H159" s="115"/>
    </row>
    <row r="160" spans="1:8" ht="28.5" customHeight="1" hidden="1">
      <c r="A160" s="95"/>
      <c r="B160" s="49"/>
      <c r="C160" s="114"/>
      <c r="D160" s="114"/>
      <c r="E160" s="151"/>
      <c r="F160" s="105"/>
      <c r="G160" s="115"/>
      <c r="H160" s="115"/>
    </row>
    <row r="161" spans="1:8" s="108" customFormat="1" ht="39.75" customHeight="1" hidden="1">
      <c r="A161" s="92"/>
      <c r="B161" s="78"/>
      <c r="C161" s="164"/>
      <c r="D161" s="164"/>
      <c r="E161" s="118"/>
      <c r="F161" s="35"/>
      <c r="G161" s="113"/>
      <c r="H161" s="113"/>
    </row>
    <row r="162" spans="1:8" s="108" customFormat="1" ht="28.5" customHeight="1" hidden="1">
      <c r="A162" s="177"/>
      <c r="B162" s="49"/>
      <c r="C162" s="136"/>
      <c r="D162" s="136"/>
      <c r="E162" s="73"/>
      <c r="F162" s="35"/>
      <c r="G162" s="113"/>
      <c r="H162" s="113"/>
    </row>
    <row r="163" spans="1:8" s="4" customFormat="1" ht="27.75" customHeight="1" hidden="1">
      <c r="A163" s="181"/>
      <c r="B163" s="49"/>
      <c r="C163" s="35"/>
      <c r="D163" s="35"/>
      <c r="E163" s="129"/>
      <c r="F163" s="35"/>
      <c r="G163" s="113"/>
      <c r="H163" s="113"/>
    </row>
    <row r="164" spans="1:8" s="4" customFormat="1" ht="28.5" customHeight="1" hidden="1">
      <c r="A164" s="34"/>
      <c r="B164" s="49"/>
      <c r="C164" s="35"/>
      <c r="D164" s="35"/>
      <c r="E164" s="61"/>
      <c r="F164" s="35"/>
      <c r="G164" s="113"/>
      <c r="H164" s="113"/>
    </row>
    <row r="165" spans="1:8" s="4" customFormat="1" ht="29.25" customHeight="1" hidden="1">
      <c r="A165" s="156"/>
      <c r="B165" s="49"/>
      <c r="C165" s="35"/>
      <c r="D165" s="35"/>
      <c r="E165" s="61"/>
      <c r="F165" s="35"/>
      <c r="G165" s="113"/>
      <c r="H165" s="113"/>
    </row>
    <row r="166" spans="1:8" ht="27.75" customHeight="1" hidden="1">
      <c r="A166" s="95"/>
      <c r="B166" s="49"/>
      <c r="C166" s="114"/>
      <c r="D166" s="114"/>
      <c r="E166" s="61"/>
      <c r="F166" s="105"/>
      <c r="G166" s="115"/>
      <c r="H166" s="115"/>
    </row>
    <row r="167" spans="1:8" s="155" customFormat="1" ht="15" customHeight="1">
      <c r="A167" s="30" t="s">
        <v>209</v>
      </c>
      <c r="B167" s="48" t="s">
        <v>391</v>
      </c>
      <c r="C167" s="32" t="s">
        <v>186</v>
      </c>
      <c r="D167" s="32"/>
      <c r="E167" s="61"/>
      <c r="F167" s="32"/>
      <c r="G167" s="63">
        <f>G168+G194+G208</f>
        <v>5645.599999999999</v>
      </c>
      <c r="H167" s="63">
        <f>H168+H194+H208</f>
        <v>5646.2</v>
      </c>
    </row>
    <row r="168" spans="1:8" s="108" customFormat="1" ht="15" customHeight="1">
      <c r="A168" s="76" t="s">
        <v>133</v>
      </c>
      <c r="B168" s="48" t="s">
        <v>391</v>
      </c>
      <c r="C168" s="44" t="s">
        <v>186</v>
      </c>
      <c r="D168" s="44" t="s">
        <v>181</v>
      </c>
      <c r="E168" s="133"/>
      <c r="F168" s="44"/>
      <c r="G168" s="91">
        <f>G189+G169</f>
        <v>360</v>
      </c>
      <c r="H168" s="91">
        <f>H189+H169</f>
        <v>360</v>
      </c>
    </row>
    <row r="169" spans="1:8" s="104" customFormat="1" ht="66" customHeight="1" hidden="1">
      <c r="A169" s="92" t="s">
        <v>556</v>
      </c>
      <c r="B169" s="78" t="s">
        <v>391</v>
      </c>
      <c r="C169" s="69" t="s">
        <v>186</v>
      </c>
      <c r="D169" s="69" t="s">
        <v>181</v>
      </c>
      <c r="E169" s="118" t="s">
        <v>474</v>
      </c>
      <c r="F169" s="69"/>
      <c r="G169" s="93">
        <f>G174+G179+G184</f>
        <v>0</v>
      </c>
      <c r="H169" s="93">
        <f>H174+H179+H184</f>
        <v>0</v>
      </c>
    </row>
    <row r="170" spans="1:8" s="4" customFormat="1" ht="27.75" customHeight="1" hidden="1">
      <c r="A170" s="34" t="s">
        <v>475</v>
      </c>
      <c r="B170" s="49" t="s">
        <v>391</v>
      </c>
      <c r="C170" s="35" t="s">
        <v>186</v>
      </c>
      <c r="D170" s="35" t="s">
        <v>181</v>
      </c>
      <c r="E170" s="129" t="s">
        <v>476</v>
      </c>
      <c r="F170" s="35"/>
      <c r="G170" s="62"/>
      <c r="H170" s="62"/>
    </row>
    <row r="171" spans="1:8" s="108" customFormat="1" ht="26.25" customHeight="1" hidden="1">
      <c r="A171" s="34" t="s">
        <v>477</v>
      </c>
      <c r="B171" s="49" t="s">
        <v>391</v>
      </c>
      <c r="C171" s="35" t="s">
        <v>186</v>
      </c>
      <c r="D171" s="35" t="s">
        <v>181</v>
      </c>
      <c r="E171" s="129" t="s">
        <v>478</v>
      </c>
      <c r="F171" s="35" t="s">
        <v>91</v>
      </c>
      <c r="G171" s="62"/>
      <c r="H171" s="62"/>
    </row>
    <row r="172" spans="1:8" s="108" customFormat="1" ht="15" customHeight="1" hidden="1">
      <c r="A172" s="156" t="s">
        <v>92</v>
      </c>
      <c r="B172" s="49" t="s">
        <v>391</v>
      </c>
      <c r="C172" s="35" t="s">
        <v>186</v>
      </c>
      <c r="D172" s="35" t="s">
        <v>181</v>
      </c>
      <c r="E172" s="129" t="s">
        <v>478</v>
      </c>
      <c r="F172" s="35" t="s">
        <v>62</v>
      </c>
      <c r="G172" s="62"/>
      <c r="H172" s="62"/>
    </row>
    <row r="173" spans="1:8" s="108" customFormat="1" ht="15" customHeight="1" hidden="1">
      <c r="A173" s="95" t="s">
        <v>319</v>
      </c>
      <c r="B173" s="83" t="s">
        <v>391</v>
      </c>
      <c r="C173" s="114" t="s">
        <v>186</v>
      </c>
      <c r="D173" s="114" t="s">
        <v>181</v>
      </c>
      <c r="E173" s="117" t="s">
        <v>478</v>
      </c>
      <c r="F173" s="114" t="s">
        <v>199</v>
      </c>
      <c r="G173" s="288"/>
      <c r="H173" s="288"/>
    </row>
    <row r="174" spans="1:8" s="290" customFormat="1" ht="37.5" customHeight="1" hidden="1">
      <c r="A174" s="34" t="s">
        <v>479</v>
      </c>
      <c r="B174" s="49" t="s">
        <v>391</v>
      </c>
      <c r="C174" s="35" t="s">
        <v>186</v>
      </c>
      <c r="D174" s="35" t="s">
        <v>181</v>
      </c>
      <c r="E174" s="129" t="s">
        <v>557</v>
      </c>
      <c r="F174" s="35"/>
      <c r="G174" s="289">
        <f>G175+G177</f>
        <v>0</v>
      </c>
      <c r="H174" s="289">
        <f>H175+H177</f>
        <v>0</v>
      </c>
    </row>
    <row r="175" spans="1:8" s="290" customFormat="1" ht="15" customHeight="1" hidden="1">
      <c r="A175" s="156" t="s">
        <v>480</v>
      </c>
      <c r="B175" s="49" t="s">
        <v>391</v>
      </c>
      <c r="C175" s="35" t="s">
        <v>186</v>
      </c>
      <c r="D175" s="35" t="s">
        <v>181</v>
      </c>
      <c r="E175" s="129" t="s">
        <v>557</v>
      </c>
      <c r="F175" s="35" t="s">
        <v>400</v>
      </c>
      <c r="G175" s="289">
        <f>G176</f>
        <v>0</v>
      </c>
      <c r="H175" s="289">
        <f>H176</f>
        <v>0</v>
      </c>
    </row>
    <row r="176" spans="1:8" s="290" customFormat="1" ht="15" customHeight="1" hidden="1">
      <c r="A176" s="291" t="s">
        <v>481</v>
      </c>
      <c r="B176" s="292" t="s">
        <v>391</v>
      </c>
      <c r="C176" s="293" t="s">
        <v>186</v>
      </c>
      <c r="D176" s="293" t="s">
        <v>181</v>
      </c>
      <c r="E176" s="390" t="s">
        <v>557</v>
      </c>
      <c r="F176" s="293" t="s">
        <v>482</v>
      </c>
      <c r="G176" s="294"/>
      <c r="H176" s="294"/>
    </row>
    <row r="177" spans="1:8" s="290" customFormat="1" ht="15" customHeight="1" hidden="1">
      <c r="A177" s="34" t="s">
        <v>107</v>
      </c>
      <c r="B177" s="320" t="s">
        <v>391</v>
      </c>
      <c r="C177" s="321" t="s">
        <v>186</v>
      </c>
      <c r="D177" s="321" t="s">
        <v>181</v>
      </c>
      <c r="E177" s="391" t="s">
        <v>557</v>
      </c>
      <c r="F177" s="321" t="s">
        <v>65</v>
      </c>
      <c r="G177" s="289">
        <f>G178</f>
        <v>0</v>
      </c>
      <c r="H177" s="289">
        <f>H178</f>
        <v>0</v>
      </c>
    </row>
    <row r="178" spans="1:8" s="290" customFormat="1" ht="15" customHeight="1" hidden="1">
      <c r="A178" s="95" t="s">
        <v>68</v>
      </c>
      <c r="B178" s="292" t="s">
        <v>391</v>
      </c>
      <c r="C178" s="293" t="s">
        <v>186</v>
      </c>
      <c r="D178" s="293" t="s">
        <v>181</v>
      </c>
      <c r="E178" s="390" t="s">
        <v>557</v>
      </c>
      <c r="F178" s="293" t="s">
        <v>67</v>
      </c>
      <c r="G178" s="392"/>
      <c r="H178" s="392"/>
    </row>
    <row r="179" spans="1:8" s="295" customFormat="1" ht="45" customHeight="1" hidden="1">
      <c r="A179" s="34" t="s">
        <v>558</v>
      </c>
      <c r="B179" s="49" t="s">
        <v>391</v>
      </c>
      <c r="C179" s="35" t="s">
        <v>186</v>
      </c>
      <c r="D179" s="35" t="s">
        <v>181</v>
      </c>
      <c r="E179" s="391" t="s">
        <v>559</v>
      </c>
      <c r="F179" s="35"/>
      <c r="G179" s="393">
        <f>G180+G182</f>
        <v>0</v>
      </c>
      <c r="H179" s="393">
        <f>H180+H182</f>
        <v>0</v>
      </c>
    </row>
    <row r="180" spans="1:8" s="295" customFormat="1" ht="15" customHeight="1" hidden="1">
      <c r="A180" s="156" t="s">
        <v>480</v>
      </c>
      <c r="B180" s="49" t="s">
        <v>391</v>
      </c>
      <c r="C180" s="35" t="s">
        <v>186</v>
      </c>
      <c r="D180" s="35" t="s">
        <v>181</v>
      </c>
      <c r="E180" s="391" t="s">
        <v>559</v>
      </c>
      <c r="F180" s="35" t="s">
        <v>400</v>
      </c>
      <c r="G180" s="393">
        <f>G181</f>
        <v>0</v>
      </c>
      <c r="H180" s="393">
        <f>H181</f>
        <v>0</v>
      </c>
    </row>
    <row r="181" spans="1:8" s="295" customFormat="1" ht="15" customHeight="1" hidden="1">
      <c r="A181" s="291" t="s">
        <v>481</v>
      </c>
      <c r="B181" s="83" t="s">
        <v>391</v>
      </c>
      <c r="C181" s="114" t="s">
        <v>186</v>
      </c>
      <c r="D181" s="114" t="s">
        <v>181</v>
      </c>
      <c r="E181" s="394" t="s">
        <v>559</v>
      </c>
      <c r="F181" s="293" t="s">
        <v>482</v>
      </c>
      <c r="G181" s="395"/>
      <c r="H181" s="395"/>
    </row>
    <row r="182" spans="1:8" s="295" customFormat="1" ht="15" customHeight="1" hidden="1">
      <c r="A182" s="34" t="s">
        <v>107</v>
      </c>
      <c r="B182" s="320" t="s">
        <v>391</v>
      </c>
      <c r="C182" s="321" t="s">
        <v>186</v>
      </c>
      <c r="D182" s="321" t="s">
        <v>181</v>
      </c>
      <c r="E182" s="391" t="s">
        <v>559</v>
      </c>
      <c r="F182" s="321" t="s">
        <v>65</v>
      </c>
      <c r="G182" s="396">
        <f>G183</f>
        <v>0</v>
      </c>
      <c r="H182" s="396">
        <f>H183</f>
        <v>0</v>
      </c>
    </row>
    <row r="183" spans="1:8" s="295" customFormat="1" ht="15" customHeight="1" hidden="1">
      <c r="A183" s="95" t="s">
        <v>68</v>
      </c>
      <c r="B183" s="292" t="s">
        <v>391</v>
      </c>
      <c r="C183" s="293" t="s">
        <v>186</v>
      </c>
      <c r="D183" s="293" t="s">
        <v>181</v>
      </c>
      <c r="E183" s="390" t="s">
        <v>559</v>
      </c>
      <c r="F183" s="293" t="s">
        <v>67</v>
      </c>
      <c r="G183" s="395"/>
      <c r="H183" s="395"/>
    </row>
    <row r="184" spans="1:8" s="296" customFormat="1" ht="15" customHeight="1" hidden="1">
      <c r="A184" s="34" t="s">
        <v>479</v>
      </c>
      <c r="B184" s="49" t="s">
        <v>391</v>
      </c>
      <c r="C184" s="35" t="s">
        <v>186</v>
      </c>
      <c r="D184" s="35" t="s">
        <v>181</v>
      </c>
      <c r="E184" s="129" t="s">
        <v>560</v>
      </c>
      <c r="F184" s="35"/>
      <c r="G184" s="396">
        <f>G185+G187</f>
        <v>0</v>
      </c>
      <c r="H184" s="396">
        <f>H185+H187</f>
        <v>0</v>
      </c>
    </row>
    <row r="185" spans="1:8" s="296" customFormat="1" ht="15" customHeight="1" hidden="1">
      <c r="A185" s="156" t="s">
        <v>480</v>
      </c>
      <c r="B185" s="49" t="s">
        <v>391</v>
      </c>
      <c r="C185" s="35" t="s">
        <v>186</v>
      </c>
      <c r="D185" s="35" t="s">
        <v>181</v>
      </c>
      <c r="E185" s="129" t="s">
        <v>560</v>
      </c>
      <c r="F185" s="35" t="s">
        <v>400</v>
      </c>
      <c r="G185" s="396">
        <f>G186</f>
        <v>0</v>
      </c>
      <c r="H185" s="396">
        <f>H186</f>
        <v>0</v>
      </c>
    </row>
    <row r="186" spans="1:8" s="296" customFormat="1" ht="15" customHeight="1" hidden="1">
      <c r="A186" s="291" t="s">
        <v>481</v>
      </c>
      <c r="B186" s="397" t="s">
        <v>391</v>
      </c>
      <c r="C186" s="398" t="s">
        <v>186</v>
      </c>
      <c r="D186" s="398" t="s">
        <v>181</v>
      </c>
      <c r="E186" s="394" t="s">
        <v>560</v>
      </c>
      <c r="F186" s="293" t="s">
        <v>482</v>
      </c>
      <c r="G186" s="396"/>
      <c r="H186" s="396"/>
    </row>
    <row r="187" spans="1:8" s="296" customFormat="1" ht="15" customHeight="1" hidden="1">
      <c r="A187" s="34" t="s">
        <v>107</v>
      </c>
      <c r="B187" s="49" t="s">
        <v>391</v>
      </c>
      <c r="C187" s="35" t="s">
        <v>186</v>
      </c>
      <c r="D187" s="35" t="s">
        <v>181</v>
      </c>
      <c r="E187" s="129" t="s">
        <v>560</v>
      </c>
      <c r="F187" s="321" t="s">
        <v>65</v>
      </c>
      <c r="G187" s="396">
        <f>G188</f>
        <v>0</v>
      </c>
      <c r="H187" s="396">
        <f>H188</f>
        <v>0</v>
      </c>
    </row>
    <row r="188" spans="1:8" s="296" customFormat="1" ht="15" customHeight="1" hidden="1">
      <c r="A188" s="95" t="s">
        <v>68</v>
      </c>
      <c r="B188" s="397" t="s">
        <v>391</v>
      </c>
      <c r="C188" s="398" t="s">
        <v>186</v>
      </c>
      <c r="D188" s="398" t="s">
        <v>181</v>
      </c>
      <c r="E188" s="394" t="s">
        <v>560</v>
      </c>
      <c r="F188" s="293" t="s">
        <v>67</v>
      </c>
      <c r="G188" s="396"/>
      <c r="H188" s="396"/>
    </row>
    <row r="189" spans="1:8" s="108" customFormat="1" ht="29.25" customHeight="1">
      <c r="A189" s="92" t="s">
        <v>71</v>
      </c>
      <c r="B189" s="78" t="s">
        <v>391</v>
      </c>
      <c r="C189" s="69" t="s">
        <v>186</v>
      </c>
      <c r="D189" s="69" t="s">
        <v>181</v>
      </c>
      <c r="E189" s="118" t="s">
        <v>31</v>
      </c>
      <c r="F189" s="44"/>
      <c r="G189" s="91">
        <f aca="true" t="shared" si="14" ref="G189:H192">G190</f>
        <v>360</v>
      </c>
      <c r="H189" s="91">
        <f t="shared" si="14"/>
        <v>360</v>
      </c>
    </row>
    <row r="190" spans="1:8" s="104" customFormat="1" ht="15" customHeight="1">
      <c r="A190" s="57" t="s">
        <v>42</v>
      </c>
      <c r="B190" s="49" t="s">
        <v>391</v>
      </c>
      <c r="C190" s="56" t="s">
        <v>186</v>
      </c>
      <c r="D190" s="56" t="s">
        <v>181</v>
      </c>
      <c r="E190" s="73" t="s">
        <v>121</v>
      </c>
      <c r="F190" s="69"/>
      <c r="G190" s="71">
        <f t="shared" si="14"/>
        <v>360</v>
      </c>
      <c r="H190" s="71">
        <f t="shared" si="14"/>
        <v>360</v>
      </c>
    </row>
    <row r="191" spans="1:8" s="104" customFormat="1" ht="28.5" customHeight="1">
      <c r="A191" s="34" t="s">
        <v>90</v>
      </c>
      <c r="B191" s="49" t="s">
        <v>391</v>
      </c>
      <c r="C191" s="35" t="s">
        <v>186</v>
      </c>
      <c r="D191" s="35" t="s">
        <v>181</v>
      </c>
      <c r="E191" s="61" t="s">
        <v>121</v>
      </c>
      <c r="F191" s="35" t="s">
        <v>91</v>
      </c>
      <c r="G191" s="71">
        <f t="shared" si="14"/>
        <v>360</v>
      </c>
      <c r="H191" s="71">
        <f t="shared" si="14"/>
        <v>360</v>
      </c>
    </row>
    <row r="192" spans="1:8" s="104" customFormat="1" ht="29.25" customHeight="1">
      <c r="A192" s="156" t="s">
        <v>92</v>
      </c>
      <c r="B192" s="49" t="s">
        <v>391</v>
      </c>
      <c r="C192" s="35" t="s">
        <v>186</v>
      </c>
      <c r="D192" s="35" t="s">
        <v>181</v>
      </c>
      <c r="E192" s="61" t="s">
        <v>121</v>
      </c>
      <c r="F192" s="35" t="s">
        <v>62</v>
      </c>
      <c r="G192" s="71">
        <f t="shared" si="14"/>
        <v>360</v>
      </c>
      <c r="H192" s="71">
        <f t="shared" si="14"/>
        <v>360</v>
      </c>
    </row>
    <row r="193" spans="1:8" s="13" customFormat="1" ht="30" customHeight="1" hidden="1">
      <c r="A193" s="95" t="s">
        <v>319</v>
      </c>
      <c r="B193" s="49" t="s">
        <v>391</v>
      </c>
      <c r="C193" s="114" t="s">
        <v>186</v>
      </c>
      <c r="D193" s="114" t="s">
        <v>181</v>
      </c>
      <c r="E193" s="85" t="s">
        <v>121</v>
      </c>
      <c r="F193" s="114" t="s">
        <v>199</v>
      </c>
      <c r="G193" s="62">
        <v>360</v>
      </c>
      <c r="H193" s="62">
        <v>360</v>
      </c>
    </row>
    <row r="194" spans="1:8" s="108" customFormat="1" ht="15" customHeight="1">
      <c r="A194" s="76" t="s">
        <v>188</v>
      </c>
      <c r="B194" s="48" t="s">
        <v>391</v>
      </c>
      <c r="C194" s="44" t="s">
        <v>186</v>
      </c>
      <c r="D194" s="44" t="s">
        <v>182</v>
      </c>
      <c r="E194" s="133"/>
      <c r="F194" s="44"/>
      <c r="G194" s="45">
        <f>G203</f>
        <v>80</v>
      </c>
      <c r="H194" s="45">
        <f>H203</f>
        <v>80</v>
      </c>
    </row>
    <row r="195" spans="1:8" s="108" customFormat="1" ht="15" customHeight="1" hidden="1">
      <c r="A195" s="92" t="s">
        <v>483</v>
      </c>
      <c r="B195" s="78" t="s">
        <v>391</v>
      </c>
      <c r="C195" s="69" t="s">
        <v>186</v>
      </c>
      <c r="D195" s="69" t="s">
        <v>182</v>
      </c>
      <c r="E195" s="118" t="s">
        <v>484</v>
      </c>
      <c r="F195" s="69"/>
      <c r="G195" s="45"/>
      <c r="H195" s="45"/>
    </row>
    <row r="196" spans="1:8" s="108" customFormat="1" ht="15" customHeight="1" hidden="1">
      <c r="A196" s="57" t="s">
        <v>485</v>
      </c>
      <c r="B196" s="55" t="s">
        <v>391</v>
      </c>
      <c r="C196" s="56" t="s">
        <v>186</v>
      </c>
      <c r="D196" s="56" t="s">
        <v>182</v>
      </c>
      <c r="E196" s="73" t="s">
        <v>486</v>
      </c>
      <c r="F196" s="56"/>
      <c r="G196" s="45"/>
      <c r="H196" s="45"/>
    </row>
    <row r="197" spans="1:8" s="108" customFormat="1" ht="15" customHeight="1" hidden="1">
      <c r="A197" s="34" t="s">
        <v>487</v>
      </c>
      <c r="B197" s="49" t="s">
        <v>391</v>
      </c>
      <c r="C197" s="35" t="s">
        <v>186</v>
      </c>
      <c r="D197" s="35" t="s">
        <v>182</v>
      </c>
      <c r="E197" s="129" t="s">
        <v>488</v>
      </c>
      <c r="F197" s="35"/>
      <c r="G197" s="53"/>
      <c r="H197" s="53"/>
    </row>
    <row r="198" spans="1:8" s="108" customFormat="1" ht="15" customHeight="1" hidden="1">
      <c r="A198" s="156" t="s">
        <v>470</v>
      </c>
      <c r="B198" s="49" t="s">
        <v>391</v>
      </c>
      <c r="C198" s="35" t="s">
        <v>186</v>
      </c>
      <c r="D198" s="35" t="s">
        <v>182</v>
      </c>
      <c r="E198" s="129" t="s">
        <v>488</v>
      </c>
      <c r="F198" s="35" t="s">
        <v>471</v>
      </c>
      <c r="G198" s="53"/>
      <c r="H198" s="53"/>
    </row>
    <row r="199" spans="1:8" s="108" customFormat="1" ht="15" customHeight="1" hidden="1">
      <c r="A199" s="82" t="s">
        <v>470</v>
      </c>
      <c r="B199" s="49" t="s">
        <v>391</v>
      </c>
      <c r="C199" s="35" t="s">
        <v>186</v>
      </c>
      <c r="D199" s="35" t="s">
        <v>182</v>
      </c>
      <c r="E199" s="129" t="s">
        <v>488</v>
      </c>
      <c r="F199" s="114" t="s">
        <v>472</v>
      </c>
      <c r="G199" s="53"/>
      <c r="H199" s="53"/>
    </row>
    <row r="200" spans="1:8" s="108" customFormat="1" ht="15" customHeight="1" hidden="1">
      <c r="A200" s="34" t="s">
        <v>489</v>
      </c>
      <c r="B200" s="49" t="s">
        <v>391</v>
      </c>
      <c r="C200" s="35" t="s">
        <v>186</v>
      </c>
      <c r="D200" s="35" t="s">
        <v>182</v>
      </c>
      <c r="E200" s="129" t="s">
        <v>490</v>
      </c>
      <c r="F200" s="35"/>
      <c r="G200" s="53"/>
      <c r="H200" s="53"/>
    </row>
    <row r="201" spans="1:8" s="108" customFormat="1" ht="15" customHeight="1" hidden="1">
      <c r="A201" s="156" t="s">
        <v>470</v>
      </c>
      <c r="B201" s="49" t="s">
        <v>391</v>
      </c>
      <c r="C201" s="35" t="s">
        <v>186</v>
      </c>
      <c r="D201" s="35" t="s">
        <v>182</v>
      </c>
      <c r="E201" s="129" t="s">
        <v>490</v>
      </c>
      <c r="F201" s="35" t="s">
        <v>471</v>
      </c>
      <c r="G201" s="53"/>
      <c r="H201" s="53"/>
    </row>
    <row r="202" spans="1:8" s="108" customFormat="1" ht="15" customHeight="1" hidden="1">
      <c r="A202" s="82" t="s">
        <v>470</v>
      </c>
      <c r="B202" s="49" t="s">
        <v>391</v>
      </c>
      <c r="C202" s="35" t="s">
        <v>186</v>
      </c>
      <c r="D202" s="35" t="s">
        <v>182</v>
      </c>
      <c r="E202" s="129" t="s">
        <v>490</v>
      </c>
      <c r="F202" s="114" t="s">
        <v>472</v>
      </c>
      <c r="G202" s="53"/>
      <c r="H202" s="53"/>
    </row>
    <row r="203" spans="1:8" s="4" customFormat="1" ht="29.25" customHeight="1">
      <c r="A203" s="92" t="s">
        <v>71</v>
      </c>
      <c r="B203" s="78" t="s">
        <v>391</v>
      </c>
      <c r="C203" s="69" t="s">
        <v>186</v>
      </c>
      <c r="D203" s="69" t="s">
        <v>182</v>
      </c>
      <c r="E203" s="118" t="s">
        <v>31</v>
      </c>
      <c r="F203" s="25"/>
      <c r="G203" s="39">
        <f aca="true" t="shared" si="15" ref="G203:H206">G204</f>
        <v>80</v>
      </c>
      <c r="H203" s="39">
        <f t="shared" si="15"/>
        <v>80</v>
      </c>
    </row>
    <row r="204" spans="1:8" s="18" customFormat="1" ht="15" customHeight="1">
      <c r="A204" s="57" t="s">
        <v>192</v>
      </c>
      <c r="B204" s="49" t="s">
        <v>391</v>
      </c>
      <c r="C204" s="56" t="s">
        <v>186</v>
      </c>
      <c r="D204" s="56" t="s">
        <v>182</v>
      </c>
      <c r="E204" s="73" t="s">
        <v>163</v>
      </c>
      <c r="F204" s="56"/>
      <c r="G204" s="68">
        <f t="shared" si="15"/>
        <v>80</v>
      </c>
      <c r="H204" s="68">
        <f t="shared" si="15"/>
        <v>80</v>
      </c>
    </row>
    <row r="205" spans="1:8" s="18" customFormat="1" ht="28.5" customHeight="1">
      <c r="A205" s="34" t="s">
        <v>90</v>
      </c>
      <c r="B205" s="49" t="s">
        <v>391</v>
      </c>
      <c r="C205" s="25" t="s">
        <v>186</v>
      </c>
      <c r="D205" s="25" t="s">
        <v>182</v>
      </c>
      <c r="E205" s="61" t="s">
        <v>163</v>
      </c>
      <c r="F205" s="35" t="s">
        <v>91</v>
      </c>
      <c r="G205" s="68">
        <f t="shared" si="15"/>
        <v>80</v>
      </c>
      <c r="H205" s="68">
        <f t="shared" si="15"/>
        <v>80</v>
      </c>
    </row>
    <row r="206" spans="1:8" s="18" customFormat="1" ht="30" customHeight="1">
      <c r="A206" s="156" t="s">
        <v>92</v>
      </c>
      <c r="B206" s="49" t="s">
        <v>391</v>
      </c>
      <c r="C206" s="25" t="s">
        <v>186</v>
      </c>
      <c r="D206" s="25" t="s">
        <v>182</v>
      </c>
      <c r="E206" s="61" t="s">
        <v>163</v>
      </c>
      <c r="F206" s="35" t="s">
        <v>62</v>
      </c>
      <c r="G206" s="68">
        <f t="shared" si="15"/>
        <v>80</v>
      </c>
      <c r="H206" s="68">
        <f t="shared" si="15"/>
        <v>80</v>
      </c>
    </row>
    <row r="207" spans="1:8" ht="29.25" customHeight="1" hidden="1">
      <c r="A207" s="95" t="s">
        <v>319</v>
      </c>
      <c r="B207" s="49" t="s">
        <v>391</v>
      </c>
      <c r="C207" s="94" t="s">
        <v>186</v>
      </c>
      <c r="D207" s="94" t="s">
        <v>182</v>
      </c>
      <c r="E207" s="85" t="s">
        <v>163</v>
      </c>
      <c r="F207" s="94" t="s">
        <v>529</v>
      </c>
      <c r="G207" s="126">
        <v>80</v>
      </c>
      <c r="H207" s="126">
        <v>80</v>
      </c>
    </row>
    <row r="208" spans="1:8" s="17" customFormat="1" ht="15" customHeight="1">
      <c r="A208" s="76" t="s">
        <v>180</v>
      </c>
      <c r="B208" s="48" t="s">
        <v>391</v>
      </c>
      <c r="C208" s="44" t="s">
        <v>186</v>
      </c>
      <c r="D208" s="44" t="s">
        <v>184</v>
      </c>
      <c r="E208" s="86"/>
      <c r="F208" s="44"/>
      <c r="G208" s="45">
        <f>G209+G248</f>
        <v>5205.599999999999</v>
      </c>
      <c r="H208" s="45">
        <f>H209+H248</f>
        <v>5206.2</v>
      </c>
    </row>
    <row r="209" spans="1:8" s="4" customFormat="1" ht="42.75" customHeight="1">
      <c r="A209" s="92" t="s">
        <v>564</v>
      </c>
      <c r="B209" s="78" t="s">
        <v>391</v>
      </c>
      <c r="C209" s="164" t="s">
        <v>186</v>
      </c>
      <c r="D209" s="164" t="s">
        <v>184</v>
      </c>
      <c r="E209" s="118" t="s">
        <v>256</v>
      </c>
      <c r="F209" s="35"/>
      <c r="G209" s="115">
        <f>G210+G232</f>
        <v>3941.7999999999997</v>
      </c>
      <c r="H209" s="115">
        <f>H210+H232</f>
        <v>3942.3999999999996</v>
      </c>
    </row>
    <row r="210" spans="1:8" s="4" customFormat="1" ht="28.5" customHeight="1">
      <c r="A210" s="57" t="s">
        <v>257</v>
      </c>
      <c r="B210" s="55" t="s">
        <v>391</v>
      </c>
      <c r="C210" s="136" t="s">
        <v>186</v>
      </c>
      <c r="D210" s="136" t="s">
        <v>184</v>
      </c>
      <c r="E210" s="73" t="s">
        <v>258</v>
      </c>
      <c r="F210" s="51"/>
      <c r="G210" s="115">
        <f>G212+G224</f>
        <v>111</v>
      </c>
      <c r="H210" s="115">
        <f>H212+H224</f>
        <v>111</v>
      </c>
    </row>
    <row r="211" spans="1:8" s="155" customFormat="1" ht="15" customHeight="1">
      <c r="A211" s="27"/>
      <c r="B211" s="49"/>
      <c r="C211" s="137"/>
      <c r="D211" s="137"/>
      <c r="E211" s="61"/>
      <c r="F211" s="32"/>
      <c r="G211" s="63"/>
      <c r="H211" s="63"/>
    </row>
    <row r="212" spans="1:8" s="4" customFormat="1" ht="14.25" customHeight="1">
      <c r="A212" s="182" t="s">
        <v>126</v>
      </c>
      <c r="B212" s="49" t="s">
        <v>391</v>
      </c>
      <c r="C212" s="35" t="s">
        <v>186</v>
      </c>
      <c r="D212" s="35" t="s">
        <v>184</v>
      </c>
      <c r="E212" s="129" t="s">
        <v>259</v>
      </c>
      <c r="F212" s="51"/>
      <c r="G212" s="131">
        <f aca="true" t="shared" si="16" ref="G212:H214">G213</f>
        <v>51</v>
      </c>
      <c r="H212" s="131">
        <f t="shared" si="16"/>
        <v>51</v>
      </c>
    </row>
    <row r="213" spans="1:8" s="18" customFormat="1" ht="27" customHeight="1">
      <c r="A213" s="34" t="s">
        <v>90</v>
      </c>
      <c r="B213" s="49" t="s">
        <v>391</v>
      </c>
      <c r="C213" s="25" t="s">
        <v>186</v>
      </c>
      <c r="D213" s="25" t="s">
        <v>184</v>
      </c>
      <c r="E213" s="129" t="s">
        <v>259</v>
      </c>
      <c r="F213" s="51" t="s">
        <v>91</v>
      </c>
      <c r="G213" s="148">
        <f t="shared" si="16"/>
        <v>51</v>
      </c>
      <c r="H213" s="148">
        <f t="shared" si="16"/>
        <v>51</v>
      </c>
    </row>
    <row r="214" spans="1:8" s="18" customFormat="1" ht="27" customHeight="1">
      <c r="A214" s="156" t="s">
        <v>92</v>
      </c>
      <c r="B214" s="49" t="s">
        <v>391</v>
      </c>
      <c r="C214" s="25" t="s">
        <v>186</v>
      </c>
      <c r="D214" s="25" t="s">
        <v>184</v>
      </c>
      <c r="E214" s="129" t="s">
        <v>259</v>
      </c>
      <c r="F214" s="51" t="s">
        <v>62</v>
      </c>
      <c r="G214" s="148">
        <f t="shared" si="16"/>
        <v>51</v>
      </c>
      <c r="H214" s="148">
        <f t="shared" si="16"/>
        <v>51</v>
      </c>
    </row>
    <row r="215" spans="1:8" ht="27" customHeight="1" hidden="1">
      <c r="A215" s="95" t="s">
        <v>319</v>
      </c>
      <c r="B215" s="83" t="s">
        <v>391</v>
      </c>
      <c r="C215" s="94" t="s">
        <v>186</v>
      </c>
      <c r="D215" s="94" t="s">
        <v>184</v>
      </c>
      <c r="E215" s="147" t="s">
        <v>259</v>
      </c>
      <c r="F215" s="102" t="s">
        <v>199</v>
      </c>
      <c r="G215" s="41">
        <v>51</v>
      </c>
      <c r="H215" s="41">
        <v>51</v>
      </c>
    </row>
    <row r="216" spans="1:8" s="18" customFormat="1" ht="38.25" hidden="1">
      <c r="A216" s="169" t="s">
        <v>127</v>
      </c>
      <c r="B216" s="49" t="s">
        <v>391</v>
      </c>
      <c r="C216" s="56" t="s">
        <v>186</v>
      </c>
      <c r="D216" s="56" t="s">
        <v>184</v>
      </c>
      <c r="E216" s="129" t="s">
        <v>496</v>
      </c>
      <c r="F216" s="88"/>
      <c r="G216" s="148">
        <f aca="true" t="shared" si="17" ref="G216:H218">G217</f>
        <v>0</v>
      </c>
      <c r="H216" s="148">
        <f t="shared" si="17"/>
        <v>0</v>
      </c>
    </row>
    <row r="217" spans="1:8" s="18" customFormat="1" ht="26.25" customHeight="1" hidden="1">
      <c r="A217" s="34" t="s">
        <v>90</v>
      </c>
      <c r="B217" s="49" t="s">
        <v>391</v>
      </c>
      <c r="C217" s="25" t="s">
        <v>186</v>
      </c>
      <c r="D217" s="25" t="s">
        <v>184</v>
      </c>
      <c r="E217" s="129" t="s">
        <v>496</v>
      </c>
      <c r="F217" s="51" t="s">
        <v>91</v>
      </c>
      <c r="G217" s="148">
        <f t="shared" si="17"/>
        <v>0</v>
      </c>
      <c r="H217" s="148">
        <f t="shared" si="17"/>
        <v>0</v>
      </c>
    </row>
    <row r="218" spans="1:8" s="18" customFormat="1" ht="26.25" customHeight="1" hidden="1">
      <c r="A218" s="156" t="s">
        <v>92</v>
      </c>
      <c r="B218" s="49" t="s">
        <v>391</v>
      </c>
      <c r="C218" s="25" t="s">
        <v>186</v>
      </c>
      <c r="D218" s="25" t="s">
        <v>184</v>
      </c>
      <c r="E218" s="129" t="s">
        <v>496</v>
      </c>
      <c r="F218" s="51" t="s">
        <v>62</v>
      </c>
      <c r="G218" s="148">
        <f t="shared" si="17"/>
        <v>0</v>
      </c>
      <c r="H218" s="148">
        <f t="shared" si="17"/>
        <v>0</v>
      </c>
    </row>
    <row r="219" spans="1:8" ht="27" customHeight="1" hidden="1">
      <c r="A219" s="95" t="s">
        <v>319</v>
      </c>
      <c r="B219" s="83" t="s">
        <v>391</v>
      </c>
      <c r="C219" s="94" t="s">
        <v>186</v>
      </c>
      <c r="D219" s="94" t="s">
        <v>184</v>
      </c>
      <c r="E219" s="129" t="s">
        <v>496</v>
      </c>
      <c r="F219" s="102" t="s">
        <v>199</v>
      </c>
      <c r="G219" s="40"/>
      <c r="H219" s="40"/>
    </row>
    <row r="220" spans="1:8" s="4" customFormat="1" ht="15.75" customHeight="1" hidden="1">
      <c r="A220" s="182" t="s">
        <v>128</v>
      </c>
      <c r="B220" s="49" t="s">
        <v>391</v>
      </c>
      <c r="C220" s="35" t="s">
        <v>186</v>
      </c>
      <c r="D220" s="35" t="s">
        <v>184</v>
      </c>
      <c r="E220" s="129" t="s">
        <v>497</v>
      </c>
      <c r="F220" s="51"/>
      <c r="G220" s="131">
        <f aca="true" t="shared" si="18" ref="G220:H222">G221</f>
        <v>0</v>
      </c>
      <c r="H220" s="131">
        <f t="shared" si="18"/>
        <v>0</v>
      </c>
    </row>
    <row r="221" spans="1:8" s="18" customFormat="1" ht="28.5" customHeight="1" hidden="1">
      <c r="A221" s="34" t="s">
        <v>90</v>
      </c>
      <c r="B221" s="49" t="s">
        <v>391</v>
      </c>
      <c r="C221" s="25" t="s">
        <v>186</v>
      </c>
      <c r="D221" s="25" t="s">
        <v>184</v>
      </c>
      <c r="E221" s="129" t="s">
        <v>497</v>
      </c>
      <c r="F221" s="51" t="s">
        <v>91</v>
      </c>
      <c r="G221" s="148">
        <f t="shared" si="18"/>
        <v>0</v>
      </c>
      <c r="H221" s="148">
        <f t="shared" si="18"/>
        <v>0</v>
      </c>
    </row>
    <row r="222" spans="1:8" s="18" customFormat="1" ht="27" customHeight="1" hidden="1">
      <c r="A222" s="156" t="s">
        <v>92</v>
      </c>
      <c r="B222" s="49" t="s">
        <v>391</v>
      </c>
      <c r="C222" s="25" t="s">
        <v>186</v>
      </c>
      <c r="D222" s="25" t="s">
        <v>184</v>
      </c>
      <c r="E222" s="129" t="s">
        <v>497</v>
      </c>
      <c r="F222" s="51" t="s">
        <v>62</v>
      </c>
      <c r="G222" s="148">
        <f t="shared" si="18"/>
        <v>0</v>
      </c>
      <c r="H222" s="148">
        <f t="shared" si="18"/>
        <v>0</v>
      </c>
    </row>
    <row r="223" spans="1:8" ht="26.25" customHeight="1" hidden="1">
      <c r="A223" s="95" t="s">
        <v>319</v>
      </c>
      <c r="B223" s="83" t="s">
        <v>391</v>
      </c>
      <c r="C223" s="94" t="s">
        <v>186</v>
      </c>
      <c r="D223" s="94" t="s">
        <v>184</v>
      </c>
      <c r="E223" s="129" t="s">
        <v>497</v>
      </c>
      <c r="F223" s="102" t="s">
        <v>199</v>
      </c>
      <c r="G223" s="41"/>
      <c r="H223" s="41"/>
    </row>
    <row r="224" spans="1:8" s="4" customFormat="1" ht="15" customHeight="1">
      <c r="A224" s="34" t="s">
        <v>210</v>
      </c>
      <c r="B224" s="49" t="s">
        <v>391</v>
      </c>
      <c r="C224" s="35" t="s">
        <v>186</v>
      </c>
      <c r="D224" s="35" t="s">
        <v>184</v>
      </c>
      <c r="E224" s="129" t="s">
        <v>261</v>
      </c>
      <c r="F224" s="51"/>
      <c r="G224" s="131">
        <f aca="true" t="shared" si="19" ref="G224:H226">G225</f>
        <v>60</v>
      </c>
      <c r="H224" s="131">
        <f t="shared" si="19"/>
        <v>60</v>
      </c>
    </row>
    <row r="225" spans="1:8" s="18" customFormat="1" ht="28.5" customHeight="1">
      <c r="A225" s="34" t="s">
        <v>90</v>
      </c>
      <c r="B225" s="49" t="s">
        <v>391</v>
      </c>
      <c r="C225" s="35" t="s">
        <v>186</v>
      </c>
      <c r="D225" s="35" t="s">
        <v>184</v>
      </c>
      <c r="E225" s="129" t="s">
        <v>261</v>
      </c>
      <c r="F225" s="51" t="s">
        <v>91</v>
      </c>
      <c r="G225" s="148">
        <f t="shared" si="19"/>
        <v>60</v>
      </c>
      <c r="H225" s="148">
        <f t="shared" si="19"/>
        <v>60</v>
      </c>
    </row>
    <row r="226" spans="1:8" s="18" customFormat="1" ht="30" customHeight="1">
      <c r="A226" s="156" t="s">
        <v>92</v>
      </c>
      <c r="B226" s="49" t="s">
        <v>391</v>
      </c>
      <c r="C226" s="35" t="s">
        <v>186</v>
      </c>
      <c r="D226" s="35" t="s">
        <v>184</v>
      </c>
      <c r="E226" s="129" t="s">
        <v>261</v>
      </c>
      <c r="F226" s="51" t="s">
        <v>62</v>
      </c>
      <c r="G226" s="148">
        <f t="shared" si="19"/>
        <v>60</v>
      </c>
      <c r="H226" s="148">
        <f t="shared" si="19"/>
        <v>60</v>
      </c>
    </row>
    <row r="227" spans="1:8" ht="27" customHeight="1" hidden="1">
      <c r="A227" s="95" t="s">
        <v>319</v>
      </c>
      <c r="B227" s="83" t="s">
        <v>391</v>
      </c>
      <c r="C227" s="94" t="s">
        <v>186</v>
      </c>
      <c r="D227" s="94" t="s">
        <v>184</v>
      </c>
      <c r="E227" s="147" t="s">
        <v>261</v>
      </c>
      <c r="F227" s="102" t="s">
        <v>199</v>
      </c>
      <c r="G227" s="41">
        <v>60</v>
      </c>
      <c r="H227" s="41">
        <v>60</v>
      </c>
    </row>
    <row r="228" spans="1:8" s="4" customFormat="1" ht="27.75" customHeight="1" hidden="1">
      <c r="A228" s="34" t="s">
        <v>129</v>
      </c>
      <c r="B228" s="49" t="s">
        <v>391</v>
      </c>
      <c r="C228" s="35" t="s">
        <v>186</v>
      </c>
      <c r="D228" s="35" t="s">
        <v>184</v>
      </c>
      <c r="E228" s="129" t="s">
        <v>262</v>
      </c>
      <c r="F228" s="51"/>
      <c r="G228" s="131">
        <f aca="true" t="shared" si="20" ref="G228:H230">G229</f>
        <v>0</v>
      </c>
      <c r="H228" s="131">
        <f t="shared" si="20"/>
        <v>0</v>
      </c>
    </row>
    <row r="229" spans="1:8" s="4" customFormat="1" ht="27.75" customHeight="1" hidden="1">
      <c r="A229" s="34" t="s">
        <v>90</v>
      </c>
      <c r="B229" s="49" t="s">
        <v>391</v>
      </c>
      <c r="C229" s="25" t="s">
        <v>186</v>
      </c>
      <c r="D229" s="25" t="s">
        <v>184</v>
      </c>
      <c r="E229" s="129" t="s">
        <v>262</v>
      </c>
      <c r="F229" s="51" t="s">
        <v>91</v>
      </c>
      <c r="G229" s="40">
        <f t="shared" si="20"/>
        <v>0</v>
      </c>
      <c r="H229" s="40">
        <f t="shared" si="20"/>
        <v>0</v>
      </c>
    </row>
    <row r="230" spans="1:8" s="4" customFormat="1" ht="27.75" customHeight="1" hidden="1">
      <c r="A230" s="156" t="s">
        <v>92</v>
      </c>
      <c r="B230" s="49" t="s">
        <v>391</v>
      </c>
      <c r="C230" s="25" t="s">
        <v>186</v>
      </c>
      <c r="D230" s="25" t="s">
        <v>184</v>
      </c>
      <c r="E230" s="129" t="s">
        <v>262</v>
      </c>
      <c r="F230" s="51" t="s">
        <v>62</v>
      </c>
      <c r="G230" s="40">
        <f t="shared" si="20"/>
        <v>0</v>
      </c>
      <c r="H230" s="40">
        <f t="shared" si="20"/>
        <v>0</v>
      </c>
    </row>
    <row r="231" spans="1:8" ht="27" customHeight="1" hidden="1">
      <c r="A231" s="95" t="s">
        <v>319</v>
      </c>
      <c r="B231" s="83" t="s">
        <v>391</v>
      </c>
      <c r="C231" s="94" t="s">
        <v>186</v>
      </c>
      <c r="D231" s="94" t="s">
        <v>184</v>
      </c>
      <c r="E231" s="129" t="s">
        <v>262</v>
      </c>
      <c r="F231" s="102" t="s">
        <v>199</v>
      </c>
      <c r="G231" s="41"/>
      <c r="H231" s="41"/>
    </row>
    <row r="232" spans="1:8" s="4" customFormat="1" ht="42" customHeight="1">
      <c r="A232" s="263" t="s">
        <v>260</v>
      </c>
      <c r="B232" s="55" t="s">
        <v>391</v>
      </c>
      <c r="C232" s="56" t="s">
        <v>186</v>
      </c>
      <c r="D232" s="56" t="s">
        <v>184</v>
      </c>
      <c r="E232" s="73" t="s">
        <v>263</v>
      </c>
      <c r="F232" s="88"/>
      <c r="G232" s="148">
        <f>G233+G237</f>
        <v>3830.7999999999997</v>
      </c>
      <c r="H232" s="148">
        <f>H233+H237</f>
        <v>3831.3999999999996</v>
      </c>
    </row>
    <row r="233" spans="1:8" s="4" customFormat="1" ht="15.75" customHeight="1">
      <c r="A233" s="264" t="s">
        <v>264</v>
      </c>
      <c r="B233" s="49" t="s">
        <v>391</v>
      </c>
      <c r="C233" s="35" t="s">
        <v>186</v>
      </c>
      <c r="D233" s="35" t="s">
        <v>184</v>
      </c>
      <c r="E233" s="31" t="s">
        <v>269</v>
      </c>
      <c r="F233" s="26"/>
      <c r="G233" s="40">
        <f>G234</f>
        <v>3184.2</v>
      </c>
      <c r="H233" s="40">
        <f>H234</f>
        <v>3184.2</v>
      </c>
    </row>
    <row r="234" spans="1:8" s="4" customFormat="1" ht="15" customHeight="1">
      <c r="A234" s="264" t="s">
        <v>265</v>
      </c>
      <c r="B234" s="49" t="s">
        <v>391</v>
      </c>
      <c r="C234" s="35" t="s">
        <v>186</v>
      </c>
      <c r="D234" s="35" t="s">
        <v>184</v>
      </c>
      <c r="E234" s="31" t="s">
        <v>269</v>
      </c>
      <c r="F234" s="26" t="s">
        <v>239</v>
      </c>
      <c r="G234" s="40">
        <f>G235+G236</f>
        <v>3184.2</v>
      </c>
      <c r="H234" s="40">
        <f>H235+H236</f>
        <v>3184.2</v>
      </c>
    </row>
    <row r="235" spans="1:8" s="4" customFormat="1" ht="18" customHeight="1" hidden="1">
      <c r="A235" s="196" t="s">
        <v>266</v>
      </c>
      <c r="B235" s="149" t="s">
        <v>391</v>
      </c>
      <c r="C235" s="266" t="s">
        <v>186</v>
      </c>
      <c r="D235" s="266" t="s">
        <v>184</v>
      </c>
      <c r="E235" s="151" t="s">
        <v>269</v>
      </c>
      <c r="F235" s="265" t="s">
        <v>213</v>
      </c>
      <c r="G235" s="152">
        <v>2445.6</v>
      </c>
      <c r="H235" s="152">
        <v>2445.6</v>
      </c>
    </row>
    <row r="236" spans="1:8" s="4" customFormat="1" ht="31.5" customHeight="1" hidden="1">
      <c r="A236" s="196" t="s">
        <v>267</v>
      </c>
      <c r="B236" s="149" t="s">
        <v>391</v>
      </c>
      <c r="C236" s="266" t="s">
        <v>186</v>
      </c>
      <c r="D236" s="266" t="s">
        <v>184</v>
      </c>
      <c r="E236" s="151" t="s">
        <v>269</v>
      </c>
      <c r="F236" s="265" t="s">
        <v>54</v>
      </c>
      <c r="G236" s="152">
        <v>738.6</v>
      </c>
      <c r="H236" s="152">
        <v>738.6</v>
      </c>
    </row>
    <row r="237" spans="1:8" s="4" customFormat="1" ht="19.5" customHeight="1">
      <c r="A237" s="264" t="s">
        <v>268</v>
      </c>
      <c r="B237" s="49" t="s">
        <v>391</v>
      </c>
      <c r="C237" s="35" t="s">
        <v>186</v>
      </c>
      <c r="D237" s="35" t="s">
        <v>184</v>
      </c>
      <c r="E237" s="31" t="s">
        <v>270</v>
      </c>
      <c r="F237" s="26"/>
      <c r="G237" s="40">
        <f>G238+G242</f>
        <v>646.6</v>
      </c>
      <c r="H237" s="40">
        <f>H238+H242</f>
        <v>647.2</v>
      </c>
    </row>
    <row r="238" spans="1:8" s="4" customFormat="1" ht="26.25" customHeight="1">
      <c r="A238" s="34" t="s">
        <v>90</v>
      </c>
      <c r="B238" s="49" t="s">
        <v>391</v>
      </c>
      <c r="C238" s="35" t="s">
        <v>186</v>
      </c>
      <c r="D238" s="35" t="s">
        <v>184</v>
      </c>
      <c r="E238" s="31" t="s">
        <v>270</v>
      </c>
      <c r="F238" s="26" t="s">
        <v>91</v>
      </c>
      <c r="G238" s="40">
        <f>G239</f>
        <v>640.6</v>
      </c>
      <c r="H238" s="40">
        <f>H239</f>
        <v>641.2</v>
      </c>
    </row>
    <row r="239" spans="1:8" s="4" customFormat="1" ht="33" customHeight="1">
      <c r="A239" s="156" t="s">
        <v>92</v>
      </c>
      <c r="B239" s="49" t="s">
        <v>391</v>
      </c>
      <c r="C239" s="35" t="s">
        <v>186</v>
      </c>
      <c r="D239" s="35" t="s">
        <v>184</v>
      </c>
      <c r="E239" s="31" t="s">
        <v>270</v>
      </c>
      <c r="F239" s="26" t="s">
        <v>62</v>
      </c>
      <c r="G239" s="40">
        <f>G240+G241</f>
        <v>640.6</v>
      </c>
      <c r="H239" s="40">
        <f>H240+H241</f>
        <v>641.2</v>
      </c>
    </row>
    <row r="240" spans="1:8" s="4" customFormat="1" ht="27" customHeight="1" hidden="1">
      <c r="A240" s="196" t="s">
        <v>197</v>
      </c>
      <c r="B240" s="149" t="s">
        <v>391</v>
      </c>
      <c r="C240" s="266" t="s">
        <v>186</v>
      </c>
      <c r="D240" s="266" t="s">
        <v>184</v>
      </c>
      <c r="E240" s="151" t="s">
        <v>270</v>
      </c>
      <c r="F240" s="265" t="s">
        <v>198</v>
      </c>
      <c r="G240" s="152">
        <v>85</v>
      </c>
      <c r="H240" s="152">
        <v>85</v>
      </c>
    </row>
    <row r="241" spans="1:8" s="4" customFormat="1" ht="27" customHeight="1" hidden="1">
      <c r="A241" s="196" t="s">
        <v>319</v>
      </c>
      <c r="B241" s="149" t="s">
        <v>391</v>
      </c>
      <c r="C241" s="266" t="s">
        <v>186</v>
      </c>
      <c r="D241" s="266" t="s">
        <v>184</v>
      </c>
      <c r="E241" s="151" t="s">
        <v>270</v>
      </c>
      <c r="F241" s="265" t="s">
        <v>199</v>
      </c>
      <c r="G241" s="152">
        <v>555.6</v>
      </c>
      <c r="H241" s="152">
        <v>556.2</v>
      </c>
    </row>
    <row r="242" spans="1:8" s="4" customFormat="1" ht="18" customHeight="1">
      <c r="A242" s="27" t="s">
        <v>2</v>
      </c>
      <c r="B242" s="49" t="s">
        <v>391</v>
      </c>
      <c r="C242" s="35" t="s">
        <v>186</v>
      </c>
      <c r="D242" s="35" t="s">
        <v>184</v>
      </c>
      <c r="E242" s="31" t="s">
        <v>270</v>
      </c>
      <c r="F242" s="26" t="s">
        <v>93</v>
      </c>
      <c r="G242" s="40">
        <f>G243+G245</f>
        <v>6</v>
      </c>
      <c r="H242" s="40">
        <f>H243+H245</f>
        <v>6</v>
      </c>
    </row>
    <row r="243" spans="1:8" s="4" customFormat="1" ht="21" customHeight="1">
      <c r="A243" s="27" t="s">
        <v>94</v>
      </c>
      <c r="B243" s="49" t="s">
        <v>391</v>
      </c>
      <c r="C243" s="35" t="s">
        <v>186</v>
      </c>
      <c r="D243" s="35" t="s">
        <v>184</v>
      </c>
      <c r="E243" s="31" t="s">
        <v>270</v>
      </c>
      <c r="F243" s="26" t="s">
        <v>95</v>
      </c>
      <c r="G243" s="40">
        <f>G244</f>
        <v>3</v>
      </c>
      <c r="H243" s="40">
        <f>H244</f>
        <v>3</v>
      </c>
    </row>
    <row r="244" spans="1:8" s="4" customFormat="1" ht="68.25" customHeight="1" hidden="1">
      <c r="A244" s="96" t="s">
        <v>106</v>
      </c>
      <c r="B244" s="149" t="s">
        <v>391</v>
      </c>
      <c r="C244" s="266" t="s">
        <v>186</v>
      </c>
      <c r="D244" s="266" t="s">
        <v>184</v>
      </c>
      <c r="E244" s="151" t="s">
        <v>270</v>
      </c>
      <c r="F244" s="265" t="s">
        <v>134</v>
      </c>
      <c r="G244" s="152">
        <v>3</v>
      </c>
      <c r="H244" s="152">
        <v>3</v>
      </c>
    </row>
    <row r="245" spans="1:8" s="4" customFormat="1" ht="27" customHeight="1">
      <c r="A245" s="34" t="s">
        <v>107</v>
      </c>
      <c r="B245" s="49" t="s">
        <v>391</v>
      </c>
      <c r="C245" s="25" t="s">
        <v>186</v>
      </c>
      <c r="D245" s="25" t="s">
        <v>184</v>
      </c>
      <c r="E245" s="129" t="s">
        <v>270</v>
      </c>
      <c r="F245" s="26" t="s">
        <v>65</v>
      </c>
      <c r="G245" s="40">
        <f>G246+G247</f>
        <v>3</v>
      </c>
      <c r="H245" s="40">
        <f>H246+H247</f>
        <v>3</v>
      </c>
    </row>
    <row r="246" spans="1:8" s="4" customFormat="1" ht="27" customHeight="1" hidden="1">
      <c r="A246" s="97" t="s">
        <v>108</v>
      </c>
      <c r="B246" s="149" t="s">
        <v>391</v>
      </c>
      <c r="C246" s="158" t="s">
        <v>186</v>
      </c>
      <c r="D246" s="158" t="s">
        <v>184</v>
      </c>
      <c r="E246" s="147" t="s">
        <v>270</v>
      </c>
      <c r="F246" s="265" t="s">
        <v>201</v>
      </c>
      <c r="G246" s="152"/>
      <c r="H246" s="152"/>
    </row>
    <row r="247" spans="1:8" s="4" customFormat="1" ht="27" customHeight="1" hidden="1">
      <c r="A247" s="97" t="s">
        <v>68</v>
      </c>
      <c r="B247" s="149" t="s">
        <v>391</v>
      </c>
      <c r="C247" s="158" t="s">
        <v>186</v>
      </c>
      <c r="D247" s="158" t="s">
        <v>184</v>
      </c>
      <c r="E247" s="147" t="s">
        <v>270</v>
      </c>
      <c r="F247" s="265" t="s">
        <v>67</v>
      </c>
      <c r="G247" s="152">
        <v>3</v>
      </c>
      <c r="H247" s="152">
        <v>3</v>
      </c>
    </row>
    <row r="248" spans="1:8" s="4" customFormat="1" ht="50.25" customHeight="1">
      <c r="A248" s="92" t="s">
        <v>565</v>
      </c>
      <c r="B248" s="78" t="s">
        <v>391</v>
      </c>
      <c r="C248" s="164" t="s">
        <v>186</v>
      </c>
      <c r="D248" s="164" t="s">
        <v>184</v>
      </c>
      <c r="E248" s="118" t="s">
        <v>272</v>
      </c>
      <c r="F248" s="35"/>
      <c r="G248" s="184">
        <f>G249</f>
        <v>1263.8</v>
      </c>
      <c r="H248" s="184">
        <f>H249</f>
        <v>1263.8</v>
      </c>
    </row>
    <row r="249" spans="1:8" s="4" customFormat="1" ht="27" customHeight="1">
      <c r="A249" s="183" t="s">
        <v>122</v>
      </c>
      <c r="B249" s="49" t="s">
        <v>391</v>
      </c>
      <c r="C249" s="35" t="s">
        <v>186</v>
      </c>
      <c r="D249" s="35" t="s">
        <v>184</v>
      </c>
      <c r="E249" s="129" t="s">
        <v>273</v>
      </c>
      <c r="F249" s="51"/>
      <c r="G249" s="131">
        <f>G250+G254+G258</f>
        <v>1263.8</v>
      </c>
      <c r="H249" s="131">
        <f>H250+H254+H258</f>
        <v>1263.8</v>
      </c>
    </row>
    <row r="250" spans="1:8" s="4" customFormat="1" ht="27" customHeight="1">
      <c r="A250" s="183" t="s">
        <v>491</v>
      </c>
      <c r="B250" s="49" t="s">
        <v>391</v>
      </c>
      <c r="C250" s="35" t="s">
        <v>186</v>
      </c>
      <c r="D250" s="35" t="s">
        <v>184</v>
      </c>
      <c r="E250" s="129" t="s">
        <v>274</v>
      </c>
      <c r="F250" s="51"/>
      <c r="G250" s="131">
        <f aca="true" t="shared" si="21" ref="G250:H252">G251</f>
        <v>1263.8</v>
      </c>
      <c r="H250" s="131">
        <f t="shared" si="21"/>
        <v>1263.8</v>
      </c>
    </row>
    <row r="251" spans="1:8" s="4" customFormat="1" ht="27.75" customHeight="1">
      <c r="A251" s="34" t="s">
        <v>90</v>
      </c>
      <c r="B251" s="49" t="s">
        <v>391</v>
      </c>
      <c r="C251" s="35" t="s">
        <v>186</v>
      </c>
      <c r="D251" s="35" t="s">
        <v>184</v>
      </c>
      <c r="E251" s="129" t="s">
        <v>274</v>
      </c>
      <c r="F251" s="51" t="s">
        <v>91</v>
      </c>
      <c r="G251" s="40">
        <f t="shared" si="21"/>
        <v>1263.8</v>
      </c>
      <c r="H251" s="40">
        <f t="shared" si="21"/>
        <v>1263.8</v>
      </c>
    </row>
    <row r="252" spans="1:8" s="4" customFormat="1" ht="27.75" customHeight="1">
      <c r="A252" s="156" t="s">
        <v>92</v>
      </c>
      <c r="B252" s="49" t="s">
        <v>391</v>
      </c>
      <c r="C252" s="35" t="s">
        <v>186</v>
      </c>
      <c r="D252" s="35" t="s">
        <v>184</v>
      </c>
      <c r="E252" s="129" t="s">
        <v>274</v>
      </c>
      <c r="F252" s="51" t="s">
        <v>62</v>
      </c>
      <c r="G252" s="40">
        <f t="shared" si="21"/>
        <v>1263.8</v>
      </c>
      <c r="H252" s="40">
        <f t="shared" si="21"/>
        <v>1263.8</v>
      </c>
    </row>
    <row r="253" spans="1:8" ht="27" customHeight="1" hidden="1">
      <c r="A253" s="95" t="s">
        <v>319</v>
      </c>
      <c r="B253" s="49" t="s">
        <v>391</v>
      </c>
      <c r="C253" s="35" t="s">
        <v>186</v>
      </c>
      <c r="D253" s="35" t="s">
        <v>184</v>
      </c>
      <c r="E253" s="147" t="s">
        <v>274</v>
      </c>
      <c r="F253" s="102" t="s">
        <v>199</v>
      </c>
      <c r="G253" s="41">
        <v>1263.8</v>
      </c>
      <c r="H253" s="41">
        <v>1263.8</v>
      </c>
    </row>
    <row r="254" spans="1:8" s="4" customFormat="1" ht="27" customHeight="1" hidden="1">
      <c r="A254" s="183" t="s">
        <v>492</v>
      </c>
      <c r="B254" s="49" t="s">
        <v>391</v>
      </c>
      <c r="C254" s="35" t="s">
        <v>186</v>
      </c>
      <c r="D254" s="35" t="s">
        <v>184</v>
      </c>
      <c r="E254" s="129" t="s">
        <v>274</v>
      </c>
      <c r="F254" s="26"/>
      <c r="G254" s="40">
        <f aca="true" t="shared" si="22" ref="G254:H256">G255</f>
        <v>0</v>
      </c>
      <c r="H254" s="40">
        <f t="shared" si="22"/>
        <v>0</v>
      </c>
    </row>
    <row r="255" spans="1:8" s="4" customFormat="1" ht="27" customHeight="1" hidden="1">
      <c r="A255" s="34" t="s">
        <v>90</v>
      </c>
      <c r="B255" s="49" t="s">
        <v>391</v>
      </c>
      <c r="C255" s="35" t="s">
        <v>186</v>
      </c>
      <c r="D255" s="35" t="s">
        <v>184</v>
      </c>
      <c r="E255" s="129" t="s">
        <v>274</v>
      </c>
      <c r="F255" s="51" t="s">
        <v>91</v>
      </c>
      <c r="G255" s="40">
        <f t="shared" si="22"/>
        <v>0</v>
      </c>
      <c r="H255" s="40">
        <f t="shared" si="22"/>
        <v>0</v>
      </c>
    </row>
    <row r="256" spans="1:8" s="4" customFormat="1" ht="27" customHeight="1" hidden="1">
      <c r="A256" s="156" t="s">
        <v>92</v>
      </c>
      <c r="B256" s="49" t="s">
        <v>391</v>
      </c>
      <c r="C256" s="35" t="s">
        <v>186</v>
      </c>
      <c r="D256" s="35" t="s">
        <v>184</v>
      </c>
      <c r="E256" s="129" t="s">
        <v>274</v>
      </c>
      <c r="F256" s="51" t="s">
        <v>62</v>
      </c>
      <c r="G256" s="40">
        <f t="shared" si="22"/>
        <v>0</v>
      </c>
      <c r="H256" s="40">
        <f t="shared" si="22"/>
        <v>0</v>
      </c>
    </row>
    <row r="257" spans="1:8" s="4" customFormat="1" ht="27" customHeight="1" hidden="1">
      <c r="A257" s="95" t="s">
        <v>319</v>
      </c>
      <c r="B257" s="49" t="s">
        <v>391</v>
      </c>
      <c r="C257" s="35" t="s">
        <v>186</v>
      </c>
      <c r="D257" s="35" t="s">
        <v>184</v>
      </c>
      <c r="E257" s="129" t="s">
        <v>274</v>
      </c>
      <c r="F257" s="102" t="s">
        <v>199</v>
      </c>
      <c r="G257" s="40">
        <v>0</v>
      </c>
      <c r="H257" s="40">
        <v>0</v>
      </c>
    </row>
    <row r="258" spans="1:8" s="18" customFormat="1" ht="24" customHeight="1" hidden="1">
      <c r="A258" s="183" t="s">
        <v>288</v>
      </c>
      <c r="B258" s="49" t="s">
        <v>391</v>
      </c>
      <c r="C258" s="25" t="s">
        <v>186</v>
      </c>
      <c r="D258" s="25" t="s">
        <v>184</v>
      </c>
      <c r="E258" s="129" t="s">
        <v>274</v>
      </c>
      <c r="F258" s="51"/>
      <c r="G258" s="148">
        <f aca="true" t="shared" si="23" ref="G258:H260">G259</f>
        <v>0</v>
      </c>
      <c r="H258" s="148">
        <f t="shared" si="23"/>
        <v>0</v>
      </c>
    </row>
    <row r="259" spans="1:8" s="4" customFormat="1" ht="27.75" customHeight="1" hidden="1">
      <c r="A259" s="34" t="s">
        <v>90</v>
      </c>
      <c r="B259" s="49" t="s">
        <v>391</v>
      </c>
      <c r="C259" s="25" t="s">
        <v>186</v>
      </c>
      <c r="D259" s="25" t="s">
        <v>184</v>
      </c>
      <c r="E259" s="129" t="s">
        <v>274</v>
      </c>
      <c r="F259" s="51" t="s">
        <v>91</v>
      </c>
      <c r="G259" s="40">
        <f t="shared" si="23"/>
        <v>0</v>
      </c>
      <c r="H259" s="40">
        <f t="shared" si="23"/>
        <v>0</v>
      </c>
    </row>
    <row r="260" spans="1:8" s="4" customFormat="1" ht="27.75" customHeight="1" hidden="1">
      <c r="A260" s="156" t="s">
        <v>92</v>
      </c>
      <c r="B260" s="49" t="s">
        <v>391</v>
      </c>
      <c r="C260" s="25" t="s">
        <v>186</v>
      </c>
      <c r="D260" s="25" t="s">
        <v>184</v>
      </c>
      <c r="E260" s="129" t="s">
        <v>274</v>
      </c>
      <c r="F260" s="51" t="s">
        <v>62</v>
      </c>
      <c r="G260" s="40">
        <f t="shared" si="23"/>
        <v>0</v>
      </c>
      <c r="H260" s="40">
        <f t="shared" si="23"/>
        <v>0</v>
      </c>
    </row>
    <row r="261" spans="1:8" ht="27" customHeight="1" hidden="1">
      <c r="A261" s="95" t="s">
        <v>319</v>
      </c>
      <c r="B261" s="83" t="s">
        <v>391</v>
      </c>
      <c r="C261" s="94" t="s">
        <v>186</v>
      </c>
      <c r="D261" s="94" t="s">
        <v>184</v>
      </c>
      <c r="E261" s="129" t="s">
        <v>274</v>
      </c>
      <c r="F261" s="102" t="s">
        <v>199</v>
      </c>
      <c r="G261" s="41"/>
      <c r="H261" s="41"/>
    </row>
    <row r="262" spans="1:8" s="18" customFormat="1" ht="31.5" customHeight="1" hidden="1">
      <c r="A262" s="92"/>
      <c r="B262" s="78"/>
      <c r="C262" s="69"/>
      <c r="D262" s="69"/>
      <c r="E262" s="118"/>
      <c r="F262" s="110"/>
      <c r="G262" s="157"/>
      <c r="H262" s="157"/>
    </row>
    <row r="263" spans="1:8" s="18" customFormat="1" ht="23.25" customHeight="1" hidden="1">
      <c r="A263" s="57"/>
      <c r="B263" s="55"/>
      <c r="C263" s="56"/>
      <c r="D263" s="56"/>
      <c r="E263" s="73"/>
      <c r="F263" s="88"/>
      <c r="G263" s="148"/>
      <c r="H263" s="148"/>
    </row>
    <row r="264" spans="1:8" s="4" customFormat="1" ht="27.75" customHeight="1" hidden="1">
      <c r="A264" s="34"/>
      <c r="B264" s="49"/>
      <c r="C264" s="25"/>
      <c r="D264" s="25"/>
      <c r="E264" s="61"/>
      <c r="F264" s="51"/>
      <c r="G264" s="40"/>
      <c r="H264" s="40"/>
    </row>
    <row r="265" spans="1:8" s="4" customFormat="1" ht="27.75" customHeight="1" hidden="1">
      <c r="A265" s="156"/>
      <c r="B265" s="49"/>
      <c r="C265" s="25"/>
      <c r="D265" s="25"/>
      <c r="E265" s="61"/>
      <c r="F265" s="51"/>
      <c r="G265" s="40"/>
      <c r="H265" s="40"/>
    </row>
    <row r="266" spans="1:8" ht="27" customHeight="1" hidden="1">
      <c r="A266" s="95"/>
      <c r="B266" s="83"/>
      <c r="C266" s="94"/>
      <c r="D266" s="94"/>
      <c r="E266" s="85"/>
      <c r="F266" s="102"/>
      <c r="G266" s="41"/>
      <c r="H266" s="41"/>
    </row>
    <row r="267" spans="1:8" s="4" customFormat="1" ht="27" customHeight="1" hidden="1">
      <c r="A267" s="34"/>
      <c r="B267" s="49"/>
      <c r="C267" s="25"/>
      <c r="D267" s="25"/>
      <c r="E267" s="61"/>
      <c r="F267" s="26"/>
      <c r="G267" s="40"/>
      <c r="H267" s="40"/>
    </row>
    <row r="268" spans="1:8" s="4" customFormat="1" ht="27" customHeight="1" hidden="1">
      <c r="A268" s="156"/>
      <c r="B268" s="49"/>
      <c r="C268" s="25"/>
      <c r="D268" s="25"/>
      <c r="E268" s="61"/>
      <c r="F268" s="26"/>
      <c r="G268" s="40"/>
      <c r="H268" s="40"/>
    </row>
    <row r="269" spans="1:8" s="4" customFormat="1" ht="27" customHeight="1" hidden="1">
      <c r="A269" s="95"/>
      <c r="B269" s="83"/>
      <c r="C269" s="94"/>
      <c r="D269" s="94"/>
      <c r="E269" s="85"/>
      <c r="F269" s="102"/>
      <c r="G269" s="40"/>
      <c r="H269" s="40"/>
    </row>
    <row r="270" spans="1:8" s="155" customFormat="1" ht="15" customHeight="1">
      <c r="A270" s="170" t="s">
        <v>211</v>
      </c>
      <c r="B270" s="48" t="s">
        <v>391</v>
      </c>
      <c r="C270" s="32" t="s">
        <v>187</v>
      </c>
      <c r="D270" s="32"/>
      <c r="E270" s="61"/>
      <c r="F270" s="175"/>
      <c r="G270" s="176">
        <f>G271</f>
        <v>5042.7</v>
      </c>
      <c r="H270" s="176">
        <f>H271</f>
        <v>5042.7</v>
      </c>
    </row>
    <row r="271" spans="1:8" s="17" customFormat="1" ht="15" customHeight="1">
      <c r="A271" s="22" t="s">
        <v>212</v>
      </c>
      <c r="B271" s="48" t="s">
        <v>391</v>
      </c>
      <c r="C271" s="44" t="s">
        <v>187</v>
      </c>
      <c r="D271" s="44" t="s">
        <v>181</v>
      </c>
      <c r="E271" s="86"/>
      <c r="F271" s="100"/>
      <c r="G271" s="46">
        <f>G272+G311</f>
        <v>5042.7</v>
      </c>
      <c r="H271" s="46">
        <f>H272+H311</f>
        <v>5042.7</v>
      </c>
    </row>
    <row r="272" spans="1:8" s="5" customFormat="1" ht="26.25" customHeight="1">
      <c r="A272" s="92" t="s">
        <v>566</v>
      </c>
      <c r="B272" s="78" t="s">
        <v>391</v>
      </c>
      <c r="C272" s="69" t="s">
        <v>187</v>
      </c>
      <c r="D272" s="69" t="s">
        <v>181</v>
      </c>
      <c r="E272" s="79" t="s">
        <v>73</v>
      </c>
      <c r="F272" s="103"/>
      <c r="G272" s="106">
        <f>G273+G292+G305</f>
        <v>5042.7</v>
      </c>
      <c r="H272" s="106">
        <f>H273+H292+H305</f>
        <v>5042.7</v>
      </c>
    </row>
    <row r="273" spans="1:8" s="5" customFormat="1" ht="19.5" customHeight="1">
      <c r="A273" s="267" t="s">
        <v>275</v>
      </c>
      <c r="B273" s="55" t="s">
        <v>391</v>
      </c>
      <c r="C273" s="56" t="s">
        <v>187</v>
      </c>
      <c r="D273" s="56" t="s">
        <v>181</v>
      </c>
      <c r="E273" s="58" t="s">
        <v>276</v>
      </c>
      <c r="F273" s="60"/>
      <c r="G273" s="59">
        <f>G275+G281</f>
        <v>3095.7</v>
      </c>
      <c r="H273" s="59">
        <f>H275+H281</f>
        <v>3095.7</v>
      </c>
    </row>
    <row r="274" spans="1:8" ht="19.5" customHeight="1">
      <c r="A274" s="34"/>
      <c r="B274" s="49"/>
      <c r="C274" s="25"/>
      <c r="D274" s="25"/>
      <c r="E274" s="61"/>
      <c r="F274" s="26"/>
      <c r="G274" s="40"/>
      <c r="H274" s="40"/>
    </row>
    <row r="275" spans="1:8" s="18" customFormat="1" ht="16.5" customHeight="1">
      <c r="A275" s="57" t="s">
        <v>353</v>
      </c>
      <c r="B275" s="49" t="s">
        <v>391</v>
      </c>
      <c r="C275" s="56" t="s">
        <v>187</v>
      </c>
      <c r="D275" s="56" t="s">
        <v>181</v>
      </c>
      <c r="E275" s="73" t="s">
        <v>277</v>
      </c>
      <c r="F275" s="88"/>
      <c r="G275" s="148">
        <f>G276</f>
        <v>2572.7</v>
      </c>
      <c r="H275" s="148">
        <f>H276</f>
        <v>2572.7</v>
      </c>
    </row>
    <row r="276" spans="1:8" s="4" customFormat="1" ht="42" customHeight="1">
      <c r="A276" s="81" t="s">
        <v>86</v>
      </c>
      <c r="B276" s="49" t="s">
        <v>391</v>
      </c>
      <c r="C276" s="35" t="s">
        <v>187</v>
      </c>
      <c r="D276" s="35" t="s">
        <v>181</v>
      </c>
      <c r="E276" s="129" t="s">
        <v>277</v>
      </c>
      <c r="F276" s="26" t="s">
        <v>392</v>
      </c>
      <c r="G276" s="40">
        <f>G277</f>
        <v>2572.7</v>
      </c>
      <c r="H276" s="40">
        <f>H277</f>
        <v>2572.7</v>
      </c>
    </row>
    <row r="277" spans="1:8" s="4" customFormat="1" ht="16.5" customHeight="1">
      <c r="A277" s="27" t="s">
        <v>131</v>
      </c>
      <c r="B277" s="49" t="s">
        <v>391</v>
      </c>
      <c r="C277" s="25" t="s">
        <v>187</v>
      </c>
      <c r="D277" s="25" t="s">
        <v>181</v>
      </c>
      <c r="E277" s="129" t="s">
        <v>277</v>
      </c>
      <c r="F277" s="51" t="s">
        <v>239</v>
      </c>
      <c r="G277" s="40">
        <f>G278+G279+G280</f>
        <v>2572.7</v>
      </c>
      <c r="H277" s="40">
        <f>H278+H279+H280</f>
        <v>2572.7</v>
      </c>
    </row>
    <row r="278" spans="1:8" ht="15.75" hidden="1">
      <c r="A278" s="95" t="s">
        <v>112</v>
      </c>
      <c r="B278" s="83" t="s">
        <v>391</v>
      </c>
      <c r="C278" s="94" t="s">
        <v>187</v>
      </c>
      <c r="D278" s="94" t="s">
        <v>181</v>
      </c>
      <c r="E278" s="147" t="s">
        <v>277</v>
      </c>
      <c r="F278" s="94" t="s">
        <v>213</v>
      </c>
      <c r="G278" s="41">
        <v>2018.5</v>
      </c>
      <c r="H278" s="41">
        <v>2018.5</v>
      </c>
    </row>
    <row r="279" spans="1:8" ht="28.5" customHeight="1" hidden="1">
      <c r="A279" s="95" t="s">
        <v>113</v>
      </c>
      <c r="B279" s="83" t="s">
        <v>391</v>
      </c>
      <c r="C279" s="94" t="s">
        <v>187</v>
      </c>
      <c r="D279" s="94" t="s">
        <v>181</v>
      </c>
      <c r="E279" s="147" t="s">
        <v>277</v>
      </c>
      <c r="F279" s="94" t="s">
        <v>214</v>
      </c>
      <c r="G279" s="41"/>
      <c r="H279" s="41"/>
    </row>
    <row r="280" spans="1:8" ht="28.5" customHeight="1" hidden="1">
      <c r="A280" s="95" t="s">
        <v>114</v>
      </c>
      <c r="B280" s="83" t="s">
        <v>391</v>
      </c>
      <c r="C280" s="94" t="s">
        <v>187</v>
      </c>
      <c r="D280" s="94" t="s">
        <v>181</v>
      </c>
      <c r="E280" s="147" t="s">
        <v>277</v>
      </c>
      <c r="F280" s="94" t="s">
        <v>54</v>
      </c>
      <c r="G280" s="41">
        <v>554.2</v>
      </c>
      <c r="H280" s="41">
        <v>554.2</v>
      </c>
    </row>
    <row r="281" spans="1:8" s="4" customFormat="1" ht="25.5">
      <c r="A281" s="27" t="s">
        <v>354</v>
      </c>
      <c r="B281" s="49" t="s">
        <v>391</v>
      </c>
      <c r="C281" s="25" t="s">
        <v>187</v>
      </c>
      <c r="D281" s="25" t="s">
        <v>181</v>
      </c>
      <c r="E281" s="61" t="s">
        <v>278</v>
      </c>
      <c r="F281" s="25"/>
      <c r="G281" s="40">
        <f>G282+G287</f>
        <v>523</v>
      </c>
      <c r="H281" s="40">
        <f>H282+H287</f>
        <v>523</v>
      </c>
    </row>
    <row r="282" spans="1:8" s="4" customFormat="1" ht="29.25" customHeight="1">
      <c r="A282" s="34" t="s">
        <v>90</v>
      </c>
      <c r="B282" s="49" t="s">
        <v>391</v>
      </c>
      <c r="C282" s="25" t="s">
        <v>187</v>
      </c>
      <c r="D282" s="25" t="s">
        <v>181</v>
      </c>
      <c r="E282" s="61" t="s">
        <v>278</v>
      </c>
      <c r="F282" s="25" t="s">
        <v>91</v>
      </c>
      <c r="G282" s="40">
        <f>G283</f>
        <v>513</v>
      </c>
      <c r="H282" s="40">
        <f>H283</f>
        <v>513</v>
      </c>
    </row>
    <row r="283" spans="1:8" s="4" customFormat="1" ht="29.25" customHeight="1">
      <c r="A283" s="156" t="s">
        <v>92</v>
      </c>
      <c r="B283" s="49" t="s">
        <v>391</v>
      </c>
      <c r="C283" s="25" t="s">
        <v>187</v>
      </c>
      <c r="D283" s="25" t="s">
        <v>181</v>
      </c>
      <c r="E283" s="61" t="s">
        <v>278</v>
      </c>
      <c r="F283" s="25" t="s">
        <v>62</v>
      </c>
      <c r="G283" s="40">
        <f>G284+G285+G286</f>
        <v>513</v>
      </c>
      <c r="H283" s="40">
        <f>H284+H285+H286</f>
        <v>513</v>
      </c>
    </row>
    <row r="284" spans="1:8" ht="25.5" hidden="1">
      <c r="A284" s="95" t="s">
        <v>197</v>
      </c>
      <c r="B284" s="83" t="s">
        <v>391</v>
      </c>
      <c r="C284" s="94" t="s">
        <v>187</v>
      </c>
      <c r="D284" s="94" t="s">
        <v>181</v>
      </c>
      <c r="E284" s="151" t="s">
        <v>278</v>
      </c>
      <c r="F284" s="94" t="s">
        <v>198</v>
      </c>
      <c r="G284" s="65"/>
      <c r="H284" s="65"/>
    </row>
    <row r="285" spans="1:8" ht="27" customHeight="1" hidden="1">
      <c r="A285" s="95" t="s">
        <v>319</v>
      </c>
      <c r="B285" s="83" t="s">
        <v>391</v>
      </c>
      <c r="C285" s="94" t="s">
        <v>187</v>
      </c>
      <c r="D285" s="94" t="s">
        <v>181</v>
      </c>
      <c r="E285" s="151" t="s">
        <v>278</v>
      </c>
      <c r="F285" s="94" t="s">
        <v>199</v>
      </c>
      <c r="G285" s="65">
        <v>13</v>
      </c>
      <c r="H285" s="65">
        <v>13</v>
      </c>
    </row>
    <row r="286" spans="1:8" ht="27" customHeight="1" hidden="1">
      <c r="A286" s="95" t="s">
        <v>528</v>
      </c>
      <c r="B286" s="83" t="s">
        <v>391</v>
      </c>
      <c r="C286" s="94" t="s">
        <v>187</v>
      </c>
      <c r="D286" s="94" t="s">
        <v>181</v>
      </c>
      <c r="E286" s="151" t="s">
        <v>278</v>
      </c>
      <c r="F286" s="94" t="s">
        <v>529</v>
      </c>
      <c r="G286" s="65">
        <v>500</v>
      </c>
      <c r="H286" s="65">
        <v>500</v>
      </c>
    </row>
    <row r="287" spans="1:8" s="4" customFormat="1" ht="16.5" customHeight="1">
      <c r="A287" s="27" t="s">
        <v>2</v>
      </c>
      <c r="B287" s="49" t="s">
        <v>391</v>
      </c>
      <c r="C287" s="25" t="s">
        <v>187</v>
      </c>
      <c r="D287" s="25" t="s">
        <v>181</v>
      </c>
      <c r="E287" s="61" t="s">
        <v>278</v>
      </c>
      <c r="F287" s="25" t="s">
        <v>93</v>
      </c>
      <c r="G287" s="67">
        <f>G288+G290</f>
        <v>10</v>
      </c>
      <c r="H287" s="67">
        <f>H288+H290</f>
        <v>10</v>
      </c>
    </row>
    <row r="288" spans="1:8" s="4" customFormat="1" ht="16.5" customHeight="1">
      <c r="A288" s="27"/>
      <c r="B288" s="49" t="s">
        <v>391</v>
      </c>
      <c r="C288" s="25" t="s">
        <v>187</v>
      </c>
      <c r="D288" s="25" t="s">
        <v>181</v>
      </c>
      <c r="E288" s="61" t="s">
        <v>278</v>
      </c>
      <c r="F288" s="25" t="s">
        <v>95</v>
      </c>
      <c r="G288" s="67">
        <f>G289</f>
        <v>5</v>
      </c>
      <c r="H288" s="67">
        <f>H289</f>
        <v>5</v>
      </c>
    </row>
    <row r="289" spans="1:8" ht="16.5" customHeight="1" hidden="1">
      <c r="A289" s="196"/>
      <c r="B289" s="83" t="s">
        <v>391</v>
      </c>
      <c r="C289" s="94" t="s">
        <v>187</v>
      </c>
      <c r="D289" s="94" t="s">
        <v>181</v>
      </c>
      <c r="E289" s="151" t="s">
        <v>278</v>
      </c>
      <c r="F289" s="94" t="s">
        <v>134</v>
      </c>
      <c r="G289" s="65">
        <v>5</v>
      </c>
      <c r="H289" s="65">
        <v>5</v>
      </c>
    </row>
    <row r="290" spans="1:8" s="4" customFormat="1" ht="18" customHeight="1">
      <c r="A290" s="27" t="s">
        <v>66</v>
      </c>
      <c r="B290" s="49" t="s">
        <v>391</v>
      </c>
      <c r="C290" s="25" t="s">
        <v>187</v>
      </c>
      <c r="D290" s="25" t="s">
        <v>181</v>
      </c>
      <c r="E290" s="61" t="s">
        <v>278</v>
      </c>
      <c r="F290" s="25" t="s">
        <v>65</v>
      </c>
      <c r="G290" s="40">
        <f>G291</f>
        <v>5</v>
      </c>
      <c r="H290" s="40">
        <f>H291</f>
        <v>5</v>
      </c>
    </row>
    <row r="291" spans="1:8" ht="17.25" customHeight="1" hidden="1">
      <c r="A291" s="95" t="s">
        <v>200</v>
      </c>
      <c r="B291" s="83" t="s">
        <v>391</v>
      </c>
      <c r="C291" s="94" t="s">
        <v>187</v>
      </c>
      <c r="D291" s="94" t="s">
        <v>181</v>
      </c>
      <c r="E291" s="151" t="s">
        <v>278</v>
      </c>
      <c r="F291" s="94" t="s">
        <v>67</v>
      </c>
      <c r="G291" s="41">
        <v>5</v>
      </c>
      <c r="H291" s="41">
        <v>5</v>
      </c>
    </row>
    <row r="292" spans="1:8" s="18" customFormat="1" ht="41.25" customHeight="1">
      <c r="A292" s="57" t="s">
        <v>355</v>
      </c>
      <c r="B292" s="55" t="s">
        <v>391</v>
      </c>
      <c r="C292" s="56" t="s">
        <v>187</v>
      </c>
      <c r="D292" s="56" t="s">
        <v>181</v>
      </c>
      <c r="E292" s="73" t="s">
        <v>279</v>
      </c>
      <c r="F292" s="88"/>
      <c r="G292" s="148">
        <f>G293+G299</f>
        <v>1203.2</v>
      </c>
      <c r="H292" s="148">
        <f>H293+H299</f>
        <v>1203.2</v>
      </c>
    </row>
    <row r="293" spans="1:8" s="18" customFormat="1" ht="15.75">
      <c r="A293" s="34" t="s">
        <v>356</v>
      </c>
      <c r="B293" s="49" t="s">
        <v>391</v>
      </c>
      <c r="C293" s="35" t="s">
        <v>187</v>
      </c>
      <c r="D293" s="35" t="s">
        <v>181</v>
      </c>
      <c r="E293" s="129" t="s">
        <v>280</v>
      </c>
      <c r="F293" s="51"/>
      <c r="G293" s="131">
        <f>G294</f>
        <v>1178.2</v>
      </c>
      <c r="H293" s="131">
        <f>H294</f>
        <v>1178.2</v>
      </c>
    </row>
    <row r="294" spans="1:8" s="18" customFormat="1" ht="43.5" customHeight="1">
      <c r="A294" s="166" t="s">
        <v>86</v>
      </c>
      <c r="B294" s="55" t="s">
        <v>391</v>
      </c>
      <c r="C294" s="56" t="s">
        <v>187</v>
      </c>
      <c r="D294" s="56" t="s">
        <v>181</v>
      </c>
      <c r="E294" s="73" t="s">
        <v>280</v>
      </c>
      <c r="F294" s="88" t="s">
        <v>392</v>
      </c>
      <c r="G294" s="148">
        <f>G295</f>
        <v>1178.2</v>
      </c>
      <c r="H294" s="148">
        <f>H295</f>
        <v>1178.2</v>
      </c>
    </row>
    <row r="295" spans="1:8" s="4" customFormat="1" ht="17.25" customHeight="1">
      <c r="A295" s="27" t="s">
        <v>131</v>
      </c>
      <c r="B295" s="49" t="s">
        <v>391</v>
      </c>
      <c r="C295" s="25" t="s">
        <v>187</v>
      </c>
      <c r="D295" s="25" t="s">
        <v>181</v>
      </c>
      <c r="E295" s="129" t="s">
        <v>280</v>
      </c>
      <c r="F295" s="51" t="s">
        <v>239</v>
      </c>
      <c r="G295" s="40">
        <f>G296+G297+G298</f>
        <v>1178.2</v>
      </c>
      <c r="H295" s="40">
        <f>H296+H297+H298</f>
        <v>1178.2</v>
      </c>
    </row>
    <row r="296" spans="1:8" ht="15.75" hidden="1">
      <c r="A296" s="95" t="s">
        <v>112</v>
      </c>
      <c r="B296" s="83" t="s">
        <v>391</v>
      </c>
      <c r="C296" s="94" t="s">
        <v>187</v>
      </c>
      <c r="D296" s="94" t="s">
        <v>181</v>
      </c>
      <c r="E296" s="147" t="s">
        <v>280</v>
      </c>
      <c r="F296" s="94" t="s">
        <v>213</v>
      </c>
      <c r="G296" s="41">
        <v>924</v>
      </c>
      <c r="H296" s="41">
        <v>924</v>
      </c>
    </row>
    <row r="297" spans="1:8" ht="27.75" customHeight="1" hidden="1">
      <c r="A297" s="95" t="s">
        <v>113</v>
      </c>
      <c r="B297" s="83" t="s">
        <v>391</v>
      </c>
      <c r="C297" s="94" t="s">
        <v>187</v>
      </c>
      <c r="D297" s="94" t="s">
        <v>181</v>
      </c>
      <c r="E297" s="147" t="s">
        <v>280</v>
      </c>
      <c r="F297" s="94" t="s">
        <v>214</v>
      </c>
      <c r="G297" s="41"/>
      <c r="H297" s="41"/>
    </row>
    <row r="298" spans="1:8" ht="27.75" customHeight="1" hidden="1">
      <c r="A298" s="95" t="s">
        <v>114</v>
      </c>
      <c r="B298" s="83" t="s">
        <v>391</v>
      </c>
      <c r="C298" s="94" t="s">
        <v>187</v>
      </c>
      <c r="D298" s="94" t="s">
        <v>181</v>
      </c>
      <c r="E298" s="147" t="s">
        <v>280</v>
      </c>
      <c r="F298" s="94" t="s">
        <v>54</v>
      </c>
      <c r="G298" s="41">
        <v>254.2</v>
      </c>
      <c r="H298" s="41">
        <v>254.2</v>
      </c>
    </row>
    <row r="299" spans="1:8" s="4" customFormat="1" ht="25.5">
      <c r="A299" s="27" t="s">
        <v>357</v>
      </c>
      <c r="B299" s="49" t="s">
        <v>391</v>
      </c>
      <c r="C299" s="25" t="s">
        <v>187</v>
      </c>
      <c r="D299" s="25" t="s">
        <v>181</v>
      </c>
      <c r="E299" s="61" t="s">
        <v>281</v>
      </c>
      <c r="F299" s="25"/>
      <c r="G299" s="40">
        <f>G300</f>
        <v>25</v>
      </c>
      <c r="H299" s="40">
        <f>H300</f>
        <v>25</v>
      </c>
    </row>
    <row r="300" spans="1:8" s="4" customFormat="1" ht="27.75" customHeight="1">
      <c r="A300" s="34" t="s">
        <v>90</v>
      </c>
      <c r="B300" s="49" t="s">
        <v>391</v>
      </c>
      <c r="C300" s="25" t="s">
        <v>187</v>
      </c>
      <c r="D300" s="25" t="s">
        <v>181</v>
      </c>
      <c r="E300" s="61" t="s">
        <v>281</v>
      </c>
      <c r="F300" s="25" t="s">
        <v>91</v>
      </c>
      <c r="G300" s="40">
        <f>G301</f>
        <v>25</v>
      </c>
      <c r="H300" s="40">
        <f>H301</f>
        <v>25</v>
      </c>
    </row>
    <row r="301" spans="1:8" s="4" customFormat="1" ht="27.75" customHeight="1">
      <c r="A301" s="156" t="s">
        <v>92</v>
      </c>
      <c r="B301" s="49" t="s">
        <v>391</v>
      </c>
      <c r="C301" s="25" t="s">
        <v>187</v>
      </c>
      <c r="D301" s="25" t="s">
        <v>181</v>
      </c>
      <c r="E301" s="61" t="s">
        <v>281</v>
      </c>
      <c r="F301" s="25" t="s">
        <v>62</v>
      </c>
      <c r="G301" s="40">
        <f>G302+G303+G304</f>
        <v>25</v>
      </c>
      <c r="H301" s="40">
        <f>H302+H303+H304</f>
        <v>25</v>
      </c>
    </row>
    <row r="302" spans="1:8" ht="25.5" hidden="1">
      <c r="A302" s="95" t="s">
        <v>197</v>
      </c>
      <c r="B302" s="83" t="s">
        <v>391</v>
      </c>
      <c r="C302" s="94" t="s">
        <v>187</v>
      </c>
      <c r="D302" s="94" t="s">
        <v>181</v>
      </c>
      <c r="E302" s="151" t="s">
        <v>281</v>
      </c>
      <c r="F302" s="94" t="s">
        <v>198</v>
      </c>
      <c r="G302" s="41"/>
      <c r="H302" s="41"/>
    </row>
    <row r="303" spans="2:8" ht="26.25" customHeight="1" hidden="1">
      <c r="B303" s="83" t="s">
        <v>391</v>
      </c>
      <c r="C303" s="94" t="s">
        <v>187</v>
      </c>
      <c r="D303" s="94" t="s">
        <v>181</v>
      </c>
      <c r="E303" s="151" t="s">
        <v>281</v>
      </c>
      <c r="F303" s="94" t="s">
        <v>199</v>
      </c>
      <c r="G303" s="41"/>
      <c r="H303" s="41"/>
    </row>
    <row r="304" spans="1:8" ht="26.25" customHeight="1" hidden="1">
      <c r="A304" s="95" t="s">
        <v>528</v>
      </c>
      <c r="B304" s="83" t="s">
        <v>391</v>
      </c>
      <c r="C304" s="94" t="s">
        <v>187</v>
      </c>
      <c r="D304" s="94" t="s">
        <v>181</v>
      </c>
      <c r="E304" s="151" t="s">
        <v>281</v>
      </c>
      <c r="F304" s="94" t="s">
        <v>529</v>
      </c>
      <c r="G304" s="41">
        <v>25</v>
      </c>
      <c r="H304" s="41">
        <v>25</v>
      </c>
    </row>
    <row r="305" spans="1:8" s="18" customFormat="1" ht="26.25">
      <c r="A305" s="57" t="s">
        <v>359</v>
      </c>
      <c r="B305" s="55" t="s">
        <v>391</v>
      </c>
      <c r="C305" s="56" t="s">
        <v>187</v>
      </c>
      <c r="D305" s="56" t="s">
        <v>181</v>
      </c>
      <c r="E305" s="73" t="s">
        <v>282</v>
      </c>
      <c r="F305" s="56"/>
      <c r="G305" s="148">
        <f>G306</f>
        <v>743.8</v>
      </c>
      <c r="H305" s="148">
        <f>H306</f>
        <v>743.8</v>
      </c>
    </row>
    <row r="306" spans="1:8" s="4" customFormat="1" ht="27.75" customHeight="1">
      <c r="A306" s="81" t="s">
        <v>86</v>
      </c>
      <c r="B306" s="49" t="s">
        <v>391</v>
      </c>
      <c r="C306" s="25" t="s">
        <v>187</v>
      </c>
      <c r="D306" s="25" t="s">
        <v>181</v>
      </c>
      <c r="E306" s="61" t="s">
        <v>282</v>
      </c>
      <c r="F306" s="25" t="s">
        <v>392</v>
      </c>
      <c r="G306" s="40">
        <f>G307</f>
        <v>743.8</v>
      </c>
      <c r="H306" s="40">
        <f>H307</f>
        <v>743.8</v>
      </c>
    </row>
    <row r="307" spans="1:8" s="4" customFormat="1" ht="18" customHeight="1">
      <c r="A307" s="27" t="s">
        <v>131</v>
      </c>
      <c r="B307" s="49" t="s">
        <v>391</v>
      </c>
      <c r="C307" s="25" t="s">
        <v>187</v>
      </c>
      <c r="D307" s="25" t="s">
        <v>181</v>
      </c>
      <c r="E307" s="61" t="s">
        <v>282</v>
      </c>
      <c r="F307" s="51" t="s">
        <v>239</v>
      </c>
      <c r="G307" s="40">
        <f>G308+G309+G310</f>
        <v>743.8</v>
      </c>
      <c r="H307" s="40">
        <f>H308+H309+H310</f>
        <v>743.8</v>
      </c>
    </row>
    <row r="308" spans="1:8" ht="18" customHeight="1" hidden="1">
      <c r="A308" s="95" t="s">
        <v>112</v>
      </c>
      <c r="B308" s="83" t="s">
        <v>391</v>
      </c>
      <c r="C308" s="94" t="s">
        <v>187</v>
      </c>
      <c r="D308" s="94" t="s">
        <v>181</v>
      </c>
      <c r="E308" s="151" t="s">
        <v>282</v>
      </c>
      <c r="F308" s="94" t="s">
        <v>213</v>
      </c>
      <c r="G308" s="41">
        <v>583</v>
      </c>
      <c r="H308" s="41">
        <v>583</v>
      </c>
    </row>
    <row r="309" spans="1:8" ht="29.25" customHeight="1" hidden="1">
      <c r="A309" s="95" t="s">
        <v>320</v>
      </c>
      <c r="B309" s="83" t="s">
        <v>391</v>
      </c>
      <c r="C309" s="94" t="s">
        <v>187</v>
      </c>
      <c r="D309" s="94" t="s">
        <v>181</v>
      </c>
      <c r="E309" s="151" t="s">
        <v>282</v>
      </c>
      <c r="F309" s="94" t="s">
        <v>214</v>
      </c>
      <c r="G309" s="41"/>
      <c r="H309" s="41"/>
    </row>
    <row r="310" spans="1:8" ht="29.25" customHeight="1" hidden="1">
      <c r="A310" s="95" t="s">
        <v>114</v>
      </c>
      <c r="B310" s="83" t="s">
        <v>391</v>
      </c>
      <c r="C310" s="94" t="s">
        <v>187</v>
      </c>
      <c r="D310" s="94" t="s">
        <v>181</v>
      </c>
      <c r="E310" s="151" t="s">
        <v>282</v>
      </c>
      <c r="F310" s="94" t="s">
        <v>54</v>
      </c>
      <c r="G310" s="41">
        <v>160.8</v>
      </c>
      <c r="H310" s="41">
        <v>160.8</v>
      </c>
    </row>
    <row r="311" spans="1:8" s="4" customFormat="1" ht="29.25" customHeight="1" hidden="1">
      <c r="A311" s="120" t="s">
        <v>71</v>
      </c>
      <c r="B311" s="78" t="s">
        <v>391</v>
      </c>
      <c r="C311" s="69" t="s">
        <v>187</v>
      </c>
      <c r="D311" s="69" t="s">
        <v>181</v>
      </c>
      <c r="E311" s="118" t="s">
        <v>31</v>
      </c>
      <c r="F311" s="25"/>
      <c r="G311" s="40">
        <f aca="true" t="shared" si="24" ref="G311:H314">G312</f>
        <v>0</v>
      </c>
      <c r="H311" s="40">
        <f t="shared" si="24"/>
        <v>0</v>
      </c>
    </row>
    <row r="312" spans="1:8" s="4" customFormat="1" ht="29.25" customHeight="1" hidden="1">
      <c r="A312" s="271" t="s">
        <v>130</v>
      </c>
      <c r="B312" s="272" t="s">
        <v>289</v>
      </c>
      <c r="C312" s="273" t="s">
        <v>215</v>
      </c>
      <c r="D312" s="273" t="s">
        <v>181</v>
      </c>
      <c r="E312" s="31" t="s">
        <v>290</v>
      </c>
      <c r="F312" s="25"/>
      <c r="G312" s="40">
        <f t="shared" si="24"/>
        <v>0</v>
      </c>
      <c r="H312" s="40">
        <f t="shared" si="24"/>
        <v>0</v>
      </c>
    </row>
    <row r="313" spans="1:8" s="4" customFormat="1" ht="29.25" customHeight="1" hidden="1">
      <c r="A313" s="34" t="s">
        <v>90</v>
      </c>
      <c r="B313" s="272" t="s">
        <v>289</v>
      </c>
      <c r="C313" s="273" t="s">
        <v>187</v>
      </c>
      <c r="D313" s="273" t="s">
        <v>181</v>
      </c>
      <c r="E313" s="31" t="s">
        <v>290</v>
      </c>
      <c r="F313" s="25" t="s">
        <v>91</v>
      </c>
      <c r="G313" s="40">
        <f t="shared" si="24"/>
        <v>0</v>
      </c>
      <c r="H313" s="40">
        <f t="shared" si="24"/>
        <v>0</v>
      </c>
    </row>
    <row r="314" spans="1:8" s="4" customFormat="1" ht="29.25" customHeight="1" hidden="1">
      <c r="A314" s="156" t="s">
        <v>92</v>
      </c>
      <c r="B314" s="272" t="s">
        <v>289</v>
      </c>
      <c r="C314" s="273" t="s">
        <v>187</v>
      </c>
      <c r="D314" s="273" t="s">
        <v>181</v>
      </c>
      <c r="E314" s="31" t="s">
        <v>290</v>
      </c>
      <c r="F314" s="25" t="s">
        <v>62</v>
      </c>
      <c r="G314" s="40">
        <f t="shared" si="24"/>
        <v>0</v>
      </c>
      <c r="H314" s="40">
        <f t="shared" si="24"/>
        <v>0</v>
      </c>
    </row>
    <row r="315" spans="1:8" s="4" customFormat="1" ht="29.25" customHeight="1" hidden="1">
      <c r="A315" s="95" t="s">
        <v>319</v>
      </c>
      <c r="B315" s="274" t="s">
        <v>289</v>
      </c>
      <c r="C315" s="158" t="s">
        <v>187</v>
      </c>
      <c r="D315" s="158" t="s">
        <v>181</v>
      </c>
      <c r="E315" s="151" t="s">
        <v>290</v>
      </c>
      <c r="F315" s="158" t="s">
        <v>199</v>
      </c>
      <c r="G315" s="152"/>
      <c r="H315" s="152"/>
    </row>
    <row r="316" spans="1:8" s="4" customFormat="1" ht="14.25" customHeight="1">
      <c r="A316" s="30" t="s">
        <v>219</v>
      </c>
      <c r="B316" s="48" t="s">
        <v>391</v>
      </c>
      <c r="C316" s="32" t="s">
        <v>220</v>
      </c>
      <c r="D316" s="32"/>
      <c r="E316" s="61"/>
      <c r="F316" s="32"/>
      <c r="G316" s="107">
        <f aca="true" t="shared" si="25" ref="G316:H319">G317</f>
        <v>102</v>
      </c>
      <c r="H316" s="107">
        <f t="shared" si="25"/>
        <v>102</v>
      </c>
    </row>
    <row r="317" spans="1:8" s="108" customFormat="1" ht="12.75" customHeight="1">
      <c r="A317" s="119" t="s">
        <v>221</v>
      </c>
      <c r="B317" s="48" t="s">
        <v>391</v>
      </c>
      <c r="C317" s="44" t="s">
        <v>220</v>
      </c>
      <c r="D317" s="44" t="s">
        <v>181</v>
      </c>
      <c r="E317" s="133"/>
      <c r="F317" s="44"/>
      <c r="G317" s="107">
        <f t="shared" si="25"/>
        <v>102</v>
      </c>
      <c r="H317" s="107">
        <f t="shared" si="25"/>
        <v>102</v>
      </c>
    </row>
    <row r="318" spans="1:8" s="104" customFormat="1" ht="29.25" customHeight="1">
      <c r="A318" s="120" t="s">
        <v>71</v>
      </c>
      <c r="B318" s="78" t="s">
        <v>391</v>
      </c>
      <c r="C318" s="69" t="s">
        <v>220</v>
      </c>
      <c r="D318" s="69" t="s">
        <v>181</v>
      </c>
      <c r="E318" s="118" t="s">
        <v>31</v>
      </c>
      <c r="F318" s="69"/>
      <c r="G318" s="157">
        <f t="shared" si="25"/>
        <v>102</v>
      </c>
      <c r="H318" s="157">
        <f t="shared" si="25"/>
        <v>102</v>
      </c>
    </row>
    <row r="319" spans="1:8" s="18" customFormat="1" ht="15.75" customHeight="1">
      <c r="A319" s="99" t="s">
        <v>222</v>
      </c>
      <c r="B319" s="49" t="s">
        <v>391</v>
      </c>
      <c r="C319" s="56" t="s">
        <v>220</v>
      </c>
      <c r="D319" s="56" t="s">
        <v>181</v>
      </c>
      <c r="E319" s="73" t="s">
        <v>34</v>
      </c>
      <c r="F319" s="56"/>
      <c r="G319" s="148">
        <f t="shared" si="25"/>
        <v>102</v>
      </c>
      <c r="H319" s="148">
        <f t="shared" si="25"/>
        <v>102</v>
      </c>
    </row>
    <row r="320" spans="1:8" s="4" customFormat="1" ht="15.75" customHeight="1">
      <c r="A320" s="121" t="s">
        <v>115</v>
      </c>
      <c r="B320" s="49" t="s">
        <v>391</v>
      </c>
      <c r="C320" s="25" t="s">
        <v>220</v>
      </c>
      <c r="D320" s="25" t="s">
        <v>181</v>
      </c>
      <c r="E320" s="61" t="s">
        <v>34</v>
      </c>
      <c r="F320" s="25" t="s">
        <v>116</v>
      </c>
      <c r="G320" s="40">
        <f>G322</f>
        <v>102</v>
      </c>
      <c r="H320" s="40">
        <f>H322</f>
        <v>102</v>
      </c>
    </row>
    <row r="321" spans="1:8" s="4" customFormat="1" ht="15.75" customHeight="1">
      <c r="A321" s="121" t="s">
        <v>103</v>
      </c>
      <c r="B321" s="49" t="s">
        <v>391</v>
      </c>
      <c r="C321" s="25" t="s">
        <v>220</v>
      </c>
      <c r="D321" s="25" t="s">
        <v>181</v>
      </c>
      <c r="E321" s="61" t="s">
        <v>34</v>
      </c>
      <c r="F321" s="25" t="s">
        <v>391</v>
      </c>
      <c r="G321" s="40">
        <f>G322</f>
        <v>102</v>
      </c>
      <c r="H321" s="40">
        <f>H322</f>
        <v>102</v>
      </c>
    </row>
    <row r="322" spans="1:8" ht="13.5" customHeight="1" hidden="1">
      <c r="A322" s="122" t="s">
        <v>321</v>
      </c>
      <c r="B322" s="49" t="s">
        <v>391</v>
      </c>
      <c r="C322" s="94" t="s">
        <v>220</v>
      </c>
      <c r="D322" s="94" t="s">
        <v>181</v>
      </c>
      <c r="E322" s="85" t="s">
        <v>34</v>
      </c>
      <c r="F322" s="94" t="s">
        <v>223</v>
      </c>
      <c r="G322" s="54">
        <v>102</v>
      </c>
      <c r="H322" s="54">
        <v>102</v>
      </c>
    </row>
    <row r="323" spans="1:8" s="17" customFormat="1" ht="14.25" customHeight="1" hidden="1">
      <c r="A323" s="29" t="s">
        <v>216</v>
      </c>
      <c r="B323" s="48" t="s">
        <v>391</v>
      </c>
      <c r="C323" s="32" t="s">
        <v>218</v>
      </c>
      <c r="D323" s="25"/>
      <c r="E323" s="31"/>
      <c r="F323" s="25"/>
      <c r="G323" s="42">
        <f>G324</f>
        <v>0</v>
      </c>
      <c r="H323" s="42">
        <f>H324</f>
        <v>0</v>
      </c>
    </row>
    <row r="324" spans="1:8" s="17" customFormat="1" ht="14.25" customHeight="1" hidden="1">
      <c r="A324" s="22" t="s">
        <v>217</v>
      </c>
      <c r="B324" s="48" t="s">
        <v>391</v>
      </c>
      <c r="C324" s="44" t="s">
        <v>218</v>
      </c>
      <c r="D324" s="44" t="s">
        <v>182</v>
      </c>
      <c r="E324" s="86"/>
      <c r="F324" s="44"/>
      <c r="G324" s="46">
        <f>G325+G331</f>
        <v>0</v>
      </c>
      <c r="H324" s="46">
        <f>H325+H331</f>
        <v>0</v>
      </c>
    </row>
    <row r="325" spans="1:8" s="17" customFormat="1" ht="55.5" customHeight="1" hidden="1">
      <c r="A325" s="92" t="s">
        <v>283</v>
      </c>
      <c r="B325" s="78" t="s">
        <v>391</v>
      </c>
      <c r="C325" s="69" t="s">
        <v>218</v>
      </c>
      <c r="D325" s="69" t="s">
        <v>182</v>
      </c>
      <c r="E325" s="79" t="s">
        <v>76</v>
      </c>
      <c r="F325" s="44"/>
      <c r="G325" s="46">
        <f aca="true" t="shared" si="26" ref="G325:H329">G326</f>
        <v>0</v>
      </c>
      <c r="H325" s="46">
        <f t="shared" si="26"/>
        <v>0</v>
      </c>
    </row>
    <row r="326" spans="1:8" s="17" customFormat="1" ht="28.5" customHeight="1" hidden="1">
      <c r="A326" s="197" t="s">
        <v>285</v>
      </c>
      <c r="B326" s="55" t="s">
        <v>391</v>
      </c>
      <c r="C326" s="56" t="s">
        <v>218</v>
      </c>
      <c r="D326" s="56" t="s">
        <v>182</v>
      </c>
      <c r="E326" s="58" t="s">
        <v>284</v>
      </c>
      <c r="F326" s="69"/>
      <c r="G326" s="59">
        <f t="shared" si="26"/>
        <v>0</v>
      </c>
      <c r="H326" s="59">
        <f t="shared" si="26"/>
        <v>0</v>
      </c>
    </row>
    <row r="327" spans="1:8" s="72" customFormat="1" ht="29.25" customHeight="1" hidden="1">
      <c r="A327" s="159" t="s">
        <v>132</v>
      </c>
      <c r="B327" s="55" t="s">
        <v>391</v>
      </c>
      <c r="C327" s="56" t="s">
        <v>218</v>
      </c>
      <c r="D327" s="56" t="s">
        <v>182</v>
      </c>
      <c r="E327" s="101" t="s">
        <v>286</v>
      </c>
      <c r="F327" s="69"/>
      <c r="G327" s="124">
        <f t="shared" si="26"/>
        <v>0</v>
      </c>
      <c r="H327" s="124">
        <f t="shared" si="26"/>
        <v>0</v>
      </c>
    </row>
    <row r="328" spans="1:8" s="17" customFormat="1" ht="29.25" customHeight="1" hidden="1">
      <c r="A328" s="34" t="s">
        <v>90</v>
      </c>
      <c r="B328" s="49" t="s">
        <v>391</v>
      </c>
      <c r="C328" s="25" t="s">
        <v>218</v>
      </c>
      <c r="D328" s="25" t="s">
        <v>182</v>
      </c>
      <c r="E328" s="101" t="s">
        <v>286</v>
      </c>
      <c r="F328" s="35" t="s">
        <v>91</v>
      </c>
      <c r="G328" s="124">
        <f t="shared" si="26"/>
        <v>0</v>
      </c>
      <c r="H328" s="124">
        <f t="shared" si="26"/>
        <v>0</v>
      </c>
    </row>
    <row r="329" spans="1:8" s="17" customFormat="1" ht="29.25" customHeight="1" hidden="1">
      <c r="A329" s="24" t="s">
        <v>92</v>
      </c>
      <c r="B329" s="49" t="s">
        <v>391</v>
      </c>
      <c r="C329" s="25" t="s">
        <v>218</v>
      </c>
      <c r="D329" s="25" t="s">
        <v>182</v>
      </c>
      <c r="E329" s="101" t="s">
        <v>286</v>
      </c>
      <c r="F329" s="35" t="s">
        <v>62</v>
      </c>
      <c r="G329" s="124">
        <f t="shared" si="26"/>
        <v>0</v>
      </c>
      <c r="H329" s="124">
        <f t="shared" si="26"/>
        <v>0</v>
      </c>
    </row>
    <row r="330" spans="1:8" s="17" customFormat="1" ht="27" customHeight="1" hidden="1">
      <c r="A330" s="95" t="s">
        <v>319</v>
      </c>
      <c r="B330" s="83" t="s">
        <v>391</v>
      </c>
      <c r="C330" s="94" t="s">
        <v>218</v>
      </c>
      <c r="D330" s="94" t="s">
        <v>182</v>
      </c>
      <c r="E330" s="147" t="s">
        <v>286</v>
      </c>
      <c r="F330" s="114" t="s">
        <v>199</v>
      </c>
      <c r="G330" s="124"/>
      <c r="H330" s="124"/>
    </row>
    <row r="331" spans="1:8" s="108" customFormat="1" ht="25.5" customHeight="1" hidden="1">
      <c r="A331" s="123" t="s">
        <v>71</v>
      </c>
      <c r="B331" s="78" t="s">
        <v>391</v>
      </c>
      <c r="C331" s="69" t="s">
        <v>218</v>
      </c>
      <c r="D331" s="69" t="s">
        <v>182</v>
      </c>
      <c r="E331" s="79" t="s">
        <v>31</v>
      </c>
      <c r="F331" s="69"/>
      <c r="G331" s="131">
        <f aca="true" t="shared" si="27" ref="G331:H334">G332</f>
        <v>0</v>
      </c>
      <c r="H331" s="131">
        <f t="shared" si="27"/>
        <v>0</v>
      </c>
    </row>
    <row r="332" spans="1:8" s="108" customFormat="1" ht="25.5" customHeight="1" hidden="1">
      <c r="A332" s="197" t="s">
        <v>420</v>
      </c>
      <c r="B332" s="49" t="s">
        <v>391</v>
      </c>
      <c r="C332" s="56" t="s">
        <v>218</v>
      </c>
      <c r="D332" s="56" t="s">
        <v>182</v>
      </c>
      <c r="E332" s="58" t="s">
        <v>421</v>
      </c>
      <c r="F332" s="58"/>
      <c r="G332" s="131">
        <f t="shared" si="27"/>
        <v>0</v>
      </c>
      <c r="H332" s="131">
        <f t="shared" si="27"/>
        <v>0</v>
      </c>
    </row>
    <row r="333" spans="1:8" s="108" customFormat="1" ht="25.5" customHeight="1" hidden="1">
      <c r="A333" s="34" t="s">
        <v>90</v>
      </c>
      <c r="B333" s="49" t="s">
        <v>391</v>
      </c>
      <c r="C333" s="35" t="s">
        <v>218</v>
      </c>
      <c r="D333" s="35" t="s">
        <v>182</v>
      </c>
      <c r="E333" s="101" t="s">
        <v>421</v>
      </c>
      <c r="F333" s="35" t="s">
        <v>91</v>
      </c>
      <c r="G333" s="131">
        <f t="shared" si="27"/>
        <v>0</v>
      </c>
      <c r="H333" s="131">
        <f t="shared" si="27"/>
        <v>0</v>
      </c>
    </row>
    <row r="334" spans="1:8" s="108" customFormat="1" ht="25.5" customHeight="1" hidden="1">
      <c r="A334" s="24" t="s">
        <v>92</v>
      </c>
      <c r="B334" s="49" t="s">
        <v>391</v>
      </c>
      <c r="C334" s="35" t="s">
        <v>218</v>
      </c>
      <c r="D334" s="35" t="s">
        <v>182</v>
      </c>
      <c r="E334" s="101" t="s">
        <v>421</v>
      </c>
      <c r="F334" s="35" t="s">
        <v>62</v>
      </c>
      <c r="G334" s="131">
        <f t="shared" si="27"/>
        <v>0</v>
      </c>
      <c r="H334" s="131">
        <f t="shared" si="27"/>
        <v>0</v>
      </c>
    </row>
    <row r="335" spans="1:8" s="108" customFormat="1" ht="25.5" customHeight="1" hidden="1">
      <c r="A335" s="95" t="s">
        <v>319</v>
      </c>
      <c r="B335" s="49" t="s">
        <v>391</v>
      </c>
      <c r="C335" s="114" t="s">
        <v>218</v>
      </c>
      <c r="D335" s="114" t="s">
        <v>182</v>
      </c>
      <c r="E335" s="117" t="s">
        <v>421</v>
      </c>
      <c r="F335" s="114" t="s">
        <v>199</v>
      </c>
      <c r="G335" s="131"/>
      <c r="H335" s="131"/>
    </row>
    <row r="336" spans="1:8" s="108" customFormat="1" ht="25.5" customHeight="1" hidden="1">
      <c r="A336" s="198"/>
      <c r="B336" s="49"/>
      <c r="C336" s="25"/>
      <c r="D336" s="25"/>
      <c r="E336" s="129"/>
      <c r="F336" s="35"/>
      <c r="G336" s="131"/>
      <c r="H336" s="131"/>
    </row>
    <row r="337" spans="1:8" s="17" customFormat="1" ht="39" customHeight="1" hidden="1">
      <c r="A337" s="33" t="s">
        <v>225</v>
      </c>
      <c r="B337" s="48" t="s">
        <v>391</v>
      </c>
      <c r="C337" s="32" t="s">
        <v>228</v>
      </c>
      <c r="D337" s="32"/>
      <c r="E337" s="31"/>
      <c r="F337" s="32"/>
      <c r="G337" s="43">
        <f>G338</f>
        <v>0</v>
      </c>
      <c r="H337" s="43">
        <f>H338</f>
        <v>0</v>
      </c>
    </row>
    <row r="338" spans="1:8" s="17" customFormat="1" ht="15.75" customHeight="1" hidden="1">
      <c r="A338" s="76" t="s">
        <v>226</v>
      </c>
      <c r="B338" s="48" t="s">
        <v>391</v>
      </c>
      <c r="C338" s="44" t="s">
        <v>228</v>
      </c>
      <c r="D338" s="44" t="s">
        <v>184</v>
      </c>
      <c r="E338" s="86"/>
      <c r="F338" s="44"/>
      <c r="G338" s="46">
        <f>G339</f>
        <v>0</v>
      </c>
      <c r="H338" s="46">
        <f>H339</f>
        <v>0</v>
      </c>
    </row>
    <row r="339" spans="1:8" ht="27.75" customHeight="1" hidden="1">
      <c r="A339" s="123" t="s">
        <v>71</v>
      </c>
      <c r="B339" s="78" t="s">
        <v>391</v>
      </c>
      <c r="C339" s="69" t="s">
        <v>228</v>
      </c>
      <c r="D339" s="69" t="s">
        <v>184</v>
      </c>
      <c r="E339" s="79" t="s">
        <v>31</v>
      </c>
      <c r="F339" s="25"/>
      <c r="G339" s="41">
        <f>G340+G343+G346+G349</f>
        <v>0</v>
      </c>
      <c r="H339" s="41">
        <f>H340+H343+H346+H349</f>
        <v>0</v>
      </c>
    </row>
    <row r="340" spans="1:8" s="5" customFormat="1" ht="40.5" customHeight="1" hidden="1">
      <c r="A340" s="57" t="s">
        <v>40</v>
      </c>
      <c r="B340" s="55" t="s">
        <v>391</v>
      </c>
      <c r="C340" s="56" t="s">
        <v>228</v>
      </c>
      <c r="D340" s="56" t="s">
        <v>184</v>
      </c>
      <c r="E340" s="58" t="s">
        <v>35</v>
      </c>
      <c r="F340" s="56"/>
      <c r="G340" s="59">
        <f>G342</f>
        <v>0</v>
      </c>
      <c r="H340" s="59">
        <f>H342</f>
        <v>0</v>
      </c>
    </row>
    <row r="341" spans="1:8" s="5" customFormat="1" ht="15" customHeight="1" hidden="1">
      <c r="A341" s="34" t="s">
        <v>104</v>
      </c>
      <c r="B341" s="49" t="s">
        <v>391</v>
      </c>
      <c r="C341" s="25" t="s">
        <v>228</v>
      </c>
      <c r="D341" s="25" t="s">
        <v>184</v>
      </c>
      <c r="E341" s="31" t="s">
        <v>35</v>
      </c>
      <c r="F341" s="35" t="s">
        <v>105</v>
      </c>
      <c r="G341" s="59">
        <f>G342</f>
        <v>0</v>
      </c>
      <c r="H341" s="59">
        <f>H342</f>
        <v>0</v>
      </c>
    </row>
    <row r="342" spans="1:8" ht="16.5" customHeight="1" hidden="1">
      <c r="A342" s="196" t="s">
        <v>389</v>
      </c>
      <c r="B342" s="49" t="s">
        <v>391</v>
      </c>
      <c r="C342" s="25" t="s">
        <v>228</v>
      </c>
      <c r="D342" s="25" t="s">
        <v>184</v>
      </c>
      <c r="E342" s="31" t="s">
        <v>35</v>
      </c>
      <c r="F342" s="25" t="s">
        <v>193</v>
      </c>
      <c r="G342" s="41"/>
      <c r="H342" s="41"/>
    </row>
    <row r="343" spans="1:8" s="5" customFormat="1" ht="27" customHeight="1" hidden="1">
      <c r="A343" s="57" t="s">
        <v>46</v>
      </c>
      <c r="B343" s="55" t="s">
        <v>391</v>
      </c>
      <c r="C343" s="56" t="s">
        <v>228</v>
      </c>
      <c r="D343" s="56" t="s">
        <v>184</v>
      </c>
      <c r="E343" s="58" t="s">
        <v>36</v>
      </c>
      <c r="F343" s="56"/>
      <c r="G343" s="59">
        <f>G345</f>
        <v>0</v>
      </c>
      <c r="H343" s="59">
        <f>H345</f>
        <v>0</v>
      </c>
    </row>
    <row r="344" spans="1:8" s="5" customFormat="1" ht="15.75" customHeight="1" hidden="1">
      <c r="A344" s="34" t="s">
        <v>104</v>
      </c>
      <c r="B344" s="49" t="s">
        <v>391</v>
      </c>
      <c r="C344" s="25" t="s">
        <v>228</v>
      </c>
      <c r="D344" s="25" t="s">
        <v>184</v>
      </c>
      <c r="E344" s="31" t="s">
        <v>36</v>
      </c>
      <c r="F344" s="35" t="s">
        <v>105</v>
      </c>
      <c r="G344" s="59">
        <f>G345</f>
        <v>0</v>
      </c>
      <c r="H344" s="59">
        <f>H345</f>
        <v>0</v>
      </c>
    </row>
    <row r="345" spans="1:8" ht="17.25" customHeight="1" hidden="1">
      <c r="A345" s="196" t="s">
        <v>389</v>
      </c>
      <c r="B345" s="49" t="s">
        <v>391</v>
      </c>
      <c r="C345" s="25" t="s">
        <v>228</v>
      </c>
      <c r="D345" s="25" t="s">
        <v>184</v>
      </c>
      <c r="E345" s="31" t="s">
        <v>36</v>
      </c>
      <c r="F345" s="25" t="s">
        <v>193</v>
      </c>
      <c r="G345" s="41"/>
      <c r="H345" s="41"/>
    </row>
    <row r="346" spans="1:8" s="5" customFormat="1" ht="28.5" customHeight="1" hidden="1">
      <c r="A346" s="57" t="s">
        <v>41</v>
      </c>
      <c r="B346" s="55" t="s">
        <v>391</v>
      </c>
      <c r="C346" s="56" t="s">
        <v>228</v>
      </c>
      <c r="D346" s="56" t="s">
        <v>184</v>
      </c>
      <c r="E346" s="58" t="s">
        <v>37</v>
      </c>
      <c r="F346" s="56"/>
      <c r="G346" s="59">
        <f>G348</f>
        <v>0</v>
      </c>
      <c r="H346" s="59">
        <f>H348</f>
        <v>0</v>
      </c>
    </row>
    <row r="347" spans="1:8" s="5" customFormat="1" ht="16.5" customHeight="1" hidden="1">
      <c r="A347" s="34" t="s">
        <v>104</v>
      </c>
      <c r="B347" s="49" t="s">
        <v>391</v>
      </c>
      <c r="C347" s="25" t="s">
        <v>228</v>
      </c>
      <c r="D347" s="25" t="s">
        <v>184</v>
      </c>
      <c r="E347" s="31" t="s">
        <v>37</v>
      </c>
      <c r="F347" s="35" t="s">
        <v>105</v>
      </c>
      <c r="G347" s="59">
        <f>G348</f>
        <v>0</v>
      </c>
      <c r="H347" s="59">
        <f>H348</f>
        <v>0</v>
      </c>
    </row>
    <row r="348" spans="1:8" ht="17.25" customHeight="1" hidden="1">
      <c r="A348" s="196" t="s">
        <v>389</v>
      </c>
      <c r="B348" s="49" t="s">
        <v>391</v>
      </c>
      <c r="C348" s="25" t="s">
        <v>228</v>
      </c>
      <c r="D348" s="25" t="s">
        <v>184</v>
      </c>
      <c r="E348" s="31" t="s">
        <v>37</v>
      </c>
      <c r="F348" s="25" t="s">
        <v>193</v>
      </c>
      <c r="G348" s="41"/>
      <c r="H348" s="41"/>
    </row>
    <row r="349" spans="1:8" s="4" customFormat="1" ht="69" customHeight="1" hidden="1">
      <c r="A349" s="298" t="s">
        <v>493</v>
      </c>
      <c r="B349" s="55" t="s">
        <v>391</v>
      </c>
      <c r="C349" s="56" t="s">
        <v>228</v>
      </c>
      <c r="D349" s="56" t="s">
        <v>184</v>
      </c>
      <c r="E349" s="73" t="s">
        <v>494</v>
      </c>
      <c r="F349" s="56"/>
      <c r="G349" s="148">
        <f>G350</f>
        <v>0</v>
      </c>
      <c r="H349" s="148">
        <f>H350</f>
        <v>0</v>
      </c>
    </row>
    <row r="350" spans="1:8" s="4" customFormat="1" ht="17.25" customHeight="1" hidden="1">
      <c r="A350" s="34" t="s">
        <v>104</v>
      </c>
      <c r="B350" s="49" t="s">
        <v>391</v>
      </c>
      <c r="C350" s="25" t="s">
        <v>228</v>
      </c>
      <c r="D350" s="25" t="s">
        <v>184</v>
      </c>
      <c r="E350" s="61" t="s">
        <v>494</v>
      </c>
      <c r="F350" s="25" t="s">
        <v>105</v>
      </c>
      <c r="G350" s="40">
        <f>G351</f>
        <v>0</v>
      </c>
      <c r="H350" s="40">
        <f>H351</f>
        <v>0</v>
      </c>
    </row>
    <row r="351" spans="1:8" s="4" customFormat="1" ht="17.25" customHeight="1" hidden="1">
      <c r="A351" s="196" t="s">
        <v>389</v>
      </c>
      <c r="B351" s="49" t="s">
        <v>391</v>
      </c>
      <c r="C351" s="25" t="s">
        <v>228</v>
      </c>
      <c r="D351" s="25" t="s">
        <v>184</v>
      </c>
      <c r="E351" s="61" t="s">
        <v>494</v>
      </c>
      <c r="F351" s="25" t="s">
        <v>193</v>
      </c>
      <c r="G351" s="40"/>
      <c r="H351" s="40"/>
    </row>
    <row r="352" spans="1:8" s="17" customFormat="1" ht="15" customHeight="1">
      <c r="A352" s="30" t="s">
        <v>227</v>
      </c>
      <c r="B352" s="49"/>
      <c r="C352" s="32"/>
      <c r="D352" s="32"/>
      <c r="E352" s="31"/>
      <c r="F352" s="32"/>
      <c r="G352" s="64">
        <f>G9+G84+G97+G114+G167+G270+G316+G323+G337</f>
        <v>30972.96</v>
      </c>
      <c r="H352" s="64">
        <f>H9+H84+H97+H114+H167+H270+H316+H323+H337</f>
        <v>30979.760000000002</v>
      </c>
    </row>
    <row r="353" spans="7:8" ht="15.75">
      <c r="G353" s="268"/>
      <c r="H353" s="268"/>
    </row>
    <row r="354" spans="7:8" ht="15.75">
      <c r="G354" s="269"/>
      <c r="H354" s="269"/>
    </row>
    <row r="355" spans="7:8" ht="15.75">
      <c r="G355" s="270"/>
      <c r="H355" s="270"/>
    </row>
    <row r="364" spans="2:8" s="5" customFormat="1" ht="15.75">
      <c r="B364" s="21"/>
      <c r="C364" s="7"/>
      <c r="D364" s="7"/>
      <c r="F364" s="7"/>
      <c r="G364" s="15"/>
      <c r="H364" s="15"/>
    </row>
    <row r="373" spans="2:8" s="5" customFormat="1" ht="15.75">
      <c r="B373" s="21"/>
      <c r="C373" s="7"/>
      <c r="D373" s="7"/>
      <c r="F373" s="7"/>
      <c r="G373" s="15"/>
      <c r="H373" s="15"/>
    </row>
    <row r="384" spans="2:5" ht="15.75">
      <c r="B384" s="50"/>
      <c r="C384" s="8"/>
      <c r="D384" s="8"/>
      <c r="E384" s="2"/>
    </row>
    <row r="385" spans="2:5" ht="15.75">
      <c r="B385" s="50"/>
      <c r="C385" s="8"/>
      <c r="D385" s="8"/>
      <c r="E385" s="2"/>
    </row>
    <row r="386" spans="2:5" ht="15.75">
      <c r="B386" s="50"/>
      <c r="C386" s="8"/>
      <c r="D386" s="8"/>
      <c r="E386" s="2"/>
    </row>
    <row r="387" spans="2:5" ht="15.75">
      <c r="B387" s="50"/>
      <c r="C387" s="8"/>
      <c r="D387" s="8"/>
      <c r="E387" s="2"/>
    </row>
    <row r="388" spans="2:5" ht="15.75">
      <c r="B388" s="50"/>
      <c r="C388" s="8"/>
      <c r="D388" s="8"/>
      <c r="E388" s="2"/>
    </row>
  </sheetData>
  <sheetProtection/>
  <mergeCells count="1">
    <mergeCell ref="A5:H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2"/>
  <sheetViews>
    <sheetView view="pageBreakPreview" zoomScaleSheetLayoutView="100" zoomScalePageLayoutView="0" workbookViewId="0" topLeftCell="A149">
      <selection activeCell="G162" sqref="G162"/>
    </sheetView>
  </sheetViews>
  <sheetFormatPr defaultColWidth="9.00390625" defaultRowHeight="12.75"/>
  <cols>
    <col min="1" max="1" width="62.25390625" style="300" customWidth="1"/>
    <col min="2" max="2" width="5.00390625" style="374" hidden="1" customWidth="1"/>
    <col min="3" max="3" width="4.00390625" style="375" hidden="1" customWidth="1"/>
    <col min="4" max="4" width="4.25390625" style="375" hidden="1" customWidth="1"/>
    <col min="5" max="5" width="15.625" style="375" customWidth="1"/>
    <col min="6" max="6" width="5.875" style="375" customWidth="1"/>
    <col min="7" max="7" width="13.75390625" style="377" customWidth="1"/>
    <col min="8" max="8" width="9.625" style="300" bestFit="1" customWidth="1"/>
    <col min="9" max="9" width="10.00390625" style="300" bestFit="1" customWidth="1"/>
    <col min="10" max="16384" width="9.125" style="300" customWidth="1"/>
  </cols>
  <sheetData>
    <row r="1" spans="1:7" s="4" customFormat="1" ht="15.75">
      <c r="A1" s="140"/>
      <c r="B1" s="194"/>
      <c r="C1" s="423" t="s">
        <v>580</v>
      </c>
      <c r="D1" s="423"/>
      <c r="E1" s="423"/>
      <c r="F1" s="423"/>
      <c r="G1" s="423"/>
    </row>
    <row r="2" spans="1:7" s="4" customFormat="1" ht="15.75">
      <c r="A2" s="140"/>
      <c r="B2" s="194"/>
      <c r="C2" s="423" t="s">
        <v>577</v>
      </c>
      <c r="D2" s="423"/>
      <c r="E2" s="423"/>
      <c r="F2" s="423"/>
      <c r="G2" s="423"/>
    </row>
    <row r="3" spans="1:7" s="4" customFormat="1" ht="15.75">
      <c r="A3" s="140"/>
      <c r="B3" s="194"/>
      <c r="C3" s="423" t="s">
        <v>579</v>
      </c>
      <c r="D3" s="423"/>
      <c r="E3" s="423"/>
      <c r="F3" s="423"/>
      <c r="G3" s="423"/>
    </row>
    <row r="4" spans="1:7" s="4" customFormat="1" ht="15.75">
      <c r="A4" s="140"/>
      <c r="B4" s="194"/>
      <c r="C4" s="143"/>
      <c r="D4" s="143"/>
      <c r="E4" s="144"/>
      <c r="F4" s="144"/>
      <c r="G4" s="145"/>
    </row>
    <row r="5" spans="1:8" s="4" customFormat="1" ht="68.25" customHeight="1">
      <c r="A5" s="424" t="s">
        <v>581</v>
      </c>
      <c r="B5" s="424"/>
      <c r="C5" s="424"/>
      <c r="D5" s="424"/>
      <c r="E5" s="424"/>
      <c r="F5" s="424"/>
      <c r="G5" s="425"/>
      <c r="H5" s="146"/>
    </row>
    <row r="6" spans="1:7" ht="12" customHeight="1">
      <c r="A6" s="301"/>
      <c r="B6" s="302"/>
      <c r="C6" s="303"/>
      <c r="D6" s="303"/>
      <c r="E6" s="303"/>
      <c r="F6" s="303"/>
      <c r="G6" s="304"/>
    </row>
    <row r="7" spans="1:7" s="307" customFormat="1" ht="33" customHeight="1">
      <c r="A7" s="305" t="s">
        <v>189</v>
      </c>
      <c r="B7" s="305"/>
      <c r="C7" s="305" t="s">
        <v>80</v>
      </c>
      <c r="D7" s="305" t="s">
        <v>81</v>
      </c>
      <c r="E7" s="305" t="s">
        <v>293</v>
      </c>
      <c r="F7" s="305" t="s">
        <v>83</v>
      </c>
      <c r="G7" s="306" t="s">
        <v>84</v>
      </c>
    </row>
    <row r="8" spans="1:7" ht="12" customHeight="1">
      <c r="A8" s="308">
        <v>1</v>
      </c>
      <c r="B8" s="308">
        <v>2</v>
      </c>
      <c r="C8" s="308">
        <v>3</v>
      </c>
      <c r="D8" s="308">
        <v>4</v>
      </c>
      <c r="E8" s="308">
        <v>2</v>
      </c>
      <c r="F8" s="308">
        <v>3</v>
      </c>
      <c r="G8" s="309">
        <v>4</v>
      </c>
    </row>
    <row r="9" spans="1:7" ht="33" customHeight="1">
      <c r="A9" s="92" t="s">
        <v>566</v>
      </c>
      <c r="B9" s="311" t="s">
        <v>391</v>
      </c>
      <c r="C9" s="312" t="s">
        <v>183</v>
      </c>
      <c r="D9" s="312" t="s">
        <v>185</v>
      </c>
      <c r="E9" s="312" t="s">
        <v>73</v>
      </c>
      <c r="F9" s="312"/>
      <c r="G9" s="313">
        <f>G10+G27+G41</f>
        <v>5042.7</v>
      </c>
    </row>
    <row r="10" spans="1:7" ht="17.25" customHeight="1">
      <c r="A10" s="314" t="s">
        <v>275</v>
      </c>
      <c r="B10" s="315" t="s">
        <v>391</v>
      </c>
      <c r="C10" s="316" t="s">
        <v>183</v>
      </c>
      <c r="D10" s="316" t="s">
        <v>185</v>
      </c>
      <c r="E10" s="316" t="s">
        <v>276</v>
      </c>
      <c r="F10" s="316"/>
      <c r="G10" s="318">
        <f>G11+G16+G20</f>
        <v>3095.7</v>
      </c>
    </row>
    <row r="11" spans="1:7" ht="30" customHeight="1">
      <c r="A11" s="319" t="s">
        <v>353</v>
      </c>
      <c r="B11" s="320" t="s">
        <v>391</v>
      </c>
      <c r="C11" s="321" t="s">
        <v>187</v>
      </c>
      <c r="D11" s="321" t="s">
        <v>181</v>
      </c>
      <c r="E11" s="316" t="s">
        <v>277</v>
      </c>
      <c r="F11" s="322" t="s">
        <v>392</v>
      </c>
      <c r="G11" s="323">
        <f>G12</f>
        <v>2572.7</v>
      </c>
    </row>
    <row r="12" spans="1:7" ht="42" customHeight="1">
      <c r="A12" s="324" t="s">
        <v>86</v>
      </c>
      <c r="B12" s="320" t="s">
        <v>391</v>
      </c>
      <c r="C12" s="325" t="s">
        <v>187</v>
      </c>
      <c r="D12" s="325" t="s">
        <v>181</v>
      </c>
      <c r="E12" s="316" t="s">
        <v>277</v>
      </c>
      <c r="F12" s="326" t="s">
        <v>239</v>
      </c>
      <c r="G12" s="323">
        <f>'расходы 2022 год'!G277</f>
        <v>2572.7</v>
      </c>
    </row>
    <row r="13" spans="1:7" s="328" customFormat="1" ht="27" customHeight="1" hidden="1">
      <c r="A13" s="327" t="s">
        <v>131</v>
      </c>
      <c r="B13" s="320" t="s">
        <v>391</v>
      </c>
      <c r="C13" s="325" t="s">
        <v>187</v>
      </c>
      <c r="D13" s="325" t="s">
        <v>181</v>
      </c>
      <c r="E13" s="343" t="s">
        <v>277</v>
      </c>
      <c r="F13" s="325" t="s">
        <v>213</v>
      </c>
      <c r="G13" s="318"/>
    </row>
    <row r="14" spans="1:7" ht="27" customHeight="1" hidden="1">
      <c r="A14" s="327" t="s">
        <v>112</v>
      </c>
      <c r="B14" s="320" t="s">
        <v>391</v>
      </c>
      <c r="C14" s="325" t="s">
        <v>187</v>
      </c>
      <c r="D14" s="325" t="s">
        <v>181</v>
      </c>
      <c r="E14" s="343" t="s">
        <v>277</v>
      </c>
      <c r="F14" s="325" t="s">
        <v>214</v>
      </c>
      <c r="G14" s="323"/>
    </row>
    <row r="15" spans="1:7" ht="27" customHeight="1" hidden="1">
      <c r="A15" s="327" t="s">
        <v>113</v>
      </c>
      <c r="B15" s="320" t="s">
        <v>391</v>
      </c>
      <c r="C15" s="325" t="s">
        <v>187</v>
      </c>
      <c r="D15" s="325" t="s">
        <v>181</v>
      </c>
      <c r="E15" s="343" t="s">
        <v>277</v>
      </c>
      <c r="F15" s="325" t="s">
        <v>54</v>
      </c>
      <c r="G15" s="323"/>
    </row>
    <row r="16" spans="1:7" ht="24" customHeight="1">
      <c r="A16" s="327" t="s">
        <v>354</v>
      </c>
      <c r="B16" s="320" t="s">
        <v>391</v>
      </c>
      <c r="C16" s="325" t="s">
        <v>187</v>
      </c>
      <c r="D16" s="325" t="s">
        <v>181</v>
      </c>
      <c r="E16" s="343" t="s">
        <v>277</v>
      </c>
      <c r="F16" s="325" t="s">
        <v>91</v>
      </c>
      <c r="G16" s="323">
        <f>G17</f>
        <v>513</v>
      </c>
    </row>
    <row r="17" spans="1:7" s="328" customFormat="1" ht="27" customHeight="1">
      <c r="A17" s="329" t="s">
        <v>90</v>
      </c>
      <c r="B17" s="320" t="s">
        <v>391</v>
      </c>
      <c r="C17" s="325" t="s">
        <v>187</v>
      </c>
      <c r="D17" s="325" t="s">
        <v>181</v>
      </c>
      <c r="E17" s="345" t="s">
        <v>278</v>
      </c>
      <c r="F17" s="325" t="s">
        <v>62</v>
      </c>
      <c r="G17" s="318">
        <f>'расходы 2022 год'!G283</f>
        <v>513</v>
      </c>
    </row>
    <row r="18" spans="1:7" s="328" customFormat="1" ht="27.75" customHeight="1" hidden="1">
      <c r="A18" s="330" t="s">
        <v>92</v>
      </c>
      <c r="B18" s="320" t="s">
        <v>391</v>
      </c>
      <c r="C18" s="325" t="s">
        <v>187</v>
      </c>
      <c r="D18" s="325" t="s">
        <v>181</v>
      </c>
      <c r="E18" s="345" t="s">
        <v>278</v>
      </c>
      <c r="F18" s="325" t="s">
        <v>198</v>
      </c>
      <c r="G18" s="331"/>
    </row>
    <row r="19" spans="1:7" ht="28.5" customHeight="1" hidden="1">
      <c r="A19" s="327" t="s">
        <v>197</v>
      </c>
      <c r="B19" s="320" t="s">
        <v>391</v>
      </c>
      <c r="C19" s="325" t="s">
        <v>187</v>
      </c>
      <c r="D19" s="325" t="s">
        <v>181</v>
      </c>
      <c r="E19" s="345" t="s">
        <v>278</v>
      </c>
      <c r="F19" s="325" t="s">
        <v>199</v>
      </c>
      <c r="G19" s="332"/>
    </row>
    <row r="20" spans="1:7" ht="24.75" customHeight="1">
      <c r="A20" s="327" t="s">
        <v>319</v>
      </c>
      <c r="B20" s="320" t="s">
        <v>391</v>
      </c>
      <c r="C20" s="325" t="s">
        <v>187</v>
      </c>
      <c r="D20" s="325" t="s">
        <v>181</v>
      </c>
      <c r="E20" s="345" t="s">
        <v>278</v>
      </c>
      <c r="F20" s="325" t="s">
        <v>93</v>
      </c>
      <c r="G20" s="332">
        <f>'расходы 2022 год'!G287</f>
        <v>10</v>
      </c>
    </row>
    <row r="21" spans="1:7" ht="18" customHeight="1" hidden="1">
      <c r="A21" s="327"/>
      <c r="B21" s="320"/>
      <c r="C21" s="325"/>
      <c r="D21" s="325"/>
      <c r="E21" s="345"/>
      <c r="F21" s="325"/>
      <c r="G21" s="332"/>
    </row>
    <row r="22" spans="1:7" ht="18" customHeight="1" hidden="1">
      <c r="A22" s="327"/>
      <c r="B22" s="320"/>
      <c r="C22" s="325"/>
      <c r="D22" s="325"/>
      <c r="E22" s="345"/>
      <c r="F22" s="325"/>
      <c r="G22" s="332"/>
    </row>
    <row r="23" spans="1:7" ht="28.5" customHeight="1" hidden="1">
      <c r="A23" s="327"/>
      <c r="B23" s="320"/>
      <c r="C23" s="325"/>
      <c r="D23" s="325"/>
      <c r="E23" s="345"/>
      <c r="F23" s="325"/>
      <c r="G23" s="332"/>
    </row>
    <row r="24" spans="1:7" ht="28.5" customHeight="1" hidden="1">
      <c r="A24" s="327"/>
      <c r="B24" s="320"/>
      <c r="C24" s="325"/>
      <c r="D24" s="325"/>
      <c r="E24" s="345"/>
      <c r="F24" s="325"/>
      <c r="G24" s="332"/>
    </row>
    <row r="25" spans="1:7" ht="28.5" customHeight="1" hidden="1">
      <c r="A25" s="319"/>
      <c r="B25" s="320"/>
      <c r="C25" s="325"/>
      <c r="D25" s="325"/>
      <c r="E25" s="345"/>
      <c r="F25" s="325"/>
      <c r="G25" s="332"/>
    </row>
    <row r="26" spans="1:7" ht="28.5" customHeight="1" hidden="1">
      <c r="A26" s="329"/>
      <c r="B26" s="320"/>
      <c r="C26" s="325"/>
      <c r="D26" s="325"/>
      <c r="E26" s="316"/>
      <c r="F26" s="325"/>
      <c r="G26" s="332"/>
    </row>
    <row r="27" spans="1:7" ht="27" customHeight="1">
      <c r="A27" s="319" t="s">
        <v>355</v>
      </c>
      <c r="B27" s="320" t="s">
        <v>391</v>
      </c>
      <c r="C27" s="325" t="s">
        <v>187</v>
      </c>
      <c r="D27" s="325" t="s">
        <v>181</v>
      </c>
      <c r="E27" s="316" t="s">
        <v>279</v>
      </c>
      <c r="F27" s="322"/>
      <c r="G27" s="332">
        <f>G28+G34</f>
        <v>1203.2</v>
      </c>
    </row>
    <row r="28" spans="1:7" ht="17.25" customHeight="1">
      <c r="A28" s="327" t="s">
        <v>131</v>
      </c>
      <c r="B28" s="320" t="s">
        <v>391</v>
      </c>
      <c r="C28" s="321" t="s">
        <v>187</v>
      </c>
      <c r="D28" s="321" t="s">
        <v>181</v>
      </c>
      <c r="E28" s="316" t="s">
        <v>280</v>
      </c>
      <c r="F28" s="326"/>
      <c r="G28" s="332">
        <f>G29</f>
        <v>1178.2</v>
      </c>
    </row>
    <row r="29" spans="1:7" ht="27.75" customHeight="1">
      <c r="A29" s="327" t="s">
        <v>112</v>
      </c>
      <c r="B29" s="320" t="s">
        <v>391</v>
      </c>
      <c r="C29" s="325" t="s">
        <v>187</v>
      </c>
      <c r="D29" s="325" t="s">
        <v>181</v>
      </c>
      <c r="E29" s="343" t="s">
        <v>280</v>
      </c>
      <c r="F29" s="326" t="s">
        <v>392</v>
      </c>
      <c r="G29" s="331">
        <f>G30</f>
        <v>1178.2</v>
      </c>
    </row>
    <row r="30" spans="1:7" ht="17.25" customHeight="1">
      <c r="A30" s="327" t="s">
        <v>113</v>
      </c>
      <c r="B30" s="320" t="s">
        <v>391</v>
      </c>
      <c r="C30" s="325" t="s">
        <v>187</v>
      </c>
      <c r="D30" s="325" t="s">
        <v>181</v>
      </c>
      <c r="E30" s="343" t="s">
        <v>280</v>
      </c>
      <c r="F30" s="326" t="s">
        <v>239</v>
      </c>
      <c r="G30" s="332">
        <f>'расходы 2022 год'!G295</f>
        <v>1178.2</v>
      </c>
    </row>
    <row r="31" spans="1:7" ht="27.75" customHeight="1" hidden="1">
      <c r="A31" s="327" t="s">
        <v>114</v>
      </c>
      <c r="B31" s="320" t="s">
        <v>391</v>
      </c>
      <c r="C31" s="325" t="s">
        <v>187</v>
      </c>
      <c r="D31" s="325" t="s">
        <v>181</v>
      </c>
      <c r="E31" s="343" t="s">
        <v>280</v>
      </c>
      <c r="F31" s="325" t="s">
        <v>213</v>
      </c>
      <c r="G31" s="332"/>
    </row>
    <row r="32" spans="1:7" ht="27.75" customHeight="1" hidden="1">
      <c r="A32" s="327" t="s">
        <v>357</v>
      </c>
      <c r="B32" s="320" t="s">
        <v>391</v>
      </c>
      <c r="C32" s="325" t="s">
        <v>187</v>
      </c>
      <c r="D32" s="325" t="s">
        <v>181</v>
      </c>
      <c r="E32" s="343" t="s">
        <v>280</v>
      </c>
      <c r="F32" s="325" t="s">
        <v>214</v>
      </c>
      <c r="G32" s="332"/>
    </row>
    <row r="33" spans="1:7" ht="43.5" customHeight="1" hidden="1">
      <c r="A33" s="329" t="s">
        <v>90</v>
      </c>
      <c r="B33" s="320" t="s">
        <v>391</v>
      </c>
      <c r="C33" s="325" t="s">
        <v>187</v>
      </c>
      <c r="D33" s="325" t="s">
        <v>181</v>
      </c>
      <c r="E33" s="345" t="s">
        <v>281</v>
      </c>
      <c r="F33" s="325" t="s">
        <v>54</v>
      </c>
      <c r="G33" s="333"/>
    </row>
    <row r="34" spans="1:7" s="328" customFormat="1" ht="24" customHeight="1">
      <c r="A34" s="330" t="s">
        <v>92</v>
      </c>
      <c r="B34" s="320" t="s">
        <v>391</v>
      </c>
      <c r="C34" s="325" t="s">
        <v>187</v>
      </c>
      <c r="D34" s="325" t="s">
        <v>181</v>
      </c>
      <c r="E34" s="345" t="s">
        <v>281</v>
      </c>
      <c r="F34" s="325"/>
      <c r="G34" s="332">
        <f>G35</f>
        <v>25</v>
      </c>
    </row>
    <row r="35" spans="1:7" ht="15.75" customHeight="1">
      <c r="A35" s="327" t="s">
        <v>197</v>
      </c>
      <c r="B35" s="320" t="s">
        <v>391</v>
      </c>
      <c r="C35" s="325" t="s">
        <v>187</v>
      </c>
      <c r="D35" s="325" t="s">
        <v>181</v>
      </c>
      <c r="E35" s="345" t="s">
        <v>281</v>
      </c>
      <c r="F35" s="325" t="s">
        <v>91</v>
      </c>
      <c r="G35" s="332">
        <f>G36</f>
        <v>25</v>
      </c>
    </row>
    <row r="36" spans="2:7" ht="29.25" customHeight="1">
      <c r="B36" s="320" t="s">
        <v>391</v>
      </c>
      <c r="C36" s="325" t="s">
        <v>187</v>
      </c>
      <c r="D36" s="325" t="s">
        <v>181</v>
      </c>
      <c r="E36" s="345" t="s">
        <v>281</v>
      </c>
      <c r="F36" s="325" t="s">
        <v>62</v>
      </c>
      <c r="G36" s="332">
        <f>'расходы 2022 год'!G301</f>
        <v>25</v>
      </c>
    </row>
    <row r="37" spans="1:7" ht="31.5" customHeight="1" hidden="1">
      <c r="A37" s="319" t="s">
        <v>359</v>
      </c>
      <c r="B37" s="320" t="s">
        <v>391</v>
      </c>
      <c r="C37" s="325" t="s">
        <v>187</v>
      </c>
      <c r="D37" s="325" t="s">
        <v>181</v>
      </c>
      <c r="E37" s="345" t="s">
        <v>281</v>
      </c>
      <c r="F37" s="325" t="s">
        <v>198</v>
      </c>
      <c r="G37" s="332"/>
    </row>
    <row r="38" spans="1:7" ht="42.75" customHeight="1" hidden="1">
      <c r="A38" s="324" t="s">
        <v>86</v>
      </c>
      <c r="B38" s="320" t="s">
        <v>391</v>
      </c>
      <c r="C38" s="325" t="s">
        <v>187</v>
      </c>
      <c r="D38" s="325" t="s">
        <v>181</v>
      </c>
      <c r="E38" s="316" t="s">
        <v>282</v>
      </c>
      <c r="F38" s="325" t="s">
        <v>199</v>
      </c>
      <c r="G38" s="333"/>
    </row>
    <row r="39" spans="1:7" ht="42.75" customHeight="1" hidden="1">
      <c r="A39" s="327" t="s">
        <v>131</v>
      </c>
      <c r="B39" s="320"/>
      <c r="C39" s="325"/>
      <c r="D39" s="325"/>
      <c r="E39" s="345" t="s">
        <v>282</v>
      </c>
      <c r="F39" s="325"/>
      <c r="G39" s="332"/>
    </row>
    <row r="40" spans="1:7" ht="42.75" customHeight="1" hidden="1">
      <c r="A40" s="324" t="s">
        <v>86</v>
      </c>
      <c r="B40" s="320"/>
      <c r="C40" s="325"/>
      <c r="D40" s="325"/>
      <c r="E40" s="345" t="s">
        <v>282</v>
      </c>
      <c r="F40" s="325" t="s">
        <v>392</v>
      </c>
      <c r="G40" s="332"/>
    </row>
    <row r="41" spans="1:7" ht="26.25" customHeight="1">
      <c r="A41" s="319" t="s">
        <v>358</v>
      </c>
      <c r="B41" s="334" t="s">
        <v>391</v>
      </c>
      <c r="C41" s="335" t="s">
        <v>187</v>
      </c>
      <c r="D41" s="335" t="s">
        <v>181</v>
      </c>
      <c r="E41" s="316" t="s">
        <v>123</v>
      </c>
      <c r="F41" s="335"/>
      <c r="G41" s="331">
        <f>G42</f>
        <v>743.8</v>
      </c>
    </row>
    <row r="42" spans="1:7" ht="27" customHeight="1">
      <c r="A42" s="327" t="s">
        <v>359</v>
      </c>
      <c r="B42" s="320" t="s">
        <v>391</v>
      </c>
      <c r="C42" s="325" t="s">
        <v>187</v>
      </c>
      <c r="D42" s="325" t="s">
        <v>181</v>
      </c>
      <c r="E42" s="345" t="s">
        <v>124</v>
      </c>
      <c r="F42" s="325"/>
      <c r="G42" s="331">
        <f>G43</f>
        <v>743.8</v>
      </c>
    </row>
    <row r="43" spans="1:7" ht="29.25" customHeight="1">
      <c r="A43" s="324" t="s">
        <v>86</v>
      </c>
      <c r="B43" s="320" t="s">
        <v>391</v>
      </c>
      <c r="C43" s="325" t="s">
        <v>187</v>
      </c>
      <c r="D43" s="325" t="s">
        <v>181</v>
      </c>
      <c r="E43" s="345" t="s">
        <v>124</v>
      </c>
      <c r="F43" s="325" t="s">
        <v>392</v>
      </c>
      <c r="G43" s="332">
        <f>G44</f>
        <v>743.8</v>
      </c>
    </row>
    <row r="44" spans="1:7" ht="18.75" customHeight="1">
      <c r="A44" s="327" t="s">
        <v>131</v>
      </c>
      <c r="B44" s="320" t="s">
        <v>391</v>
      </c>
      <c r="C44" s="325" t="s">
        <v>187</v>
      </c>
      <c r="D44" s="325" t="s">
        <v>181</v>
      </c>
      <c r="E44" s="345" t="s">
        <v>124</v>
      </c>
      <c r="F44" s="326" t="s">
        <v>239</v>
      </c>
      <c r="G44" s="332">
        <f>'расходы 2022 год'!G307</f>
        <v>743.8</v>
      </c>
    </row>
    <row r="45" spans="1:7" ht="39.75" customHeight="1">
      <c r="A45" s="92" t="s">
        <v>563</v>
      </c>
      <c r="B45" s="320"/>
      <c r="C45" s="325"/>
      <c r="D45" s="325"/>
      <c r="E45" s="312" t="s">
        <v>75</v>
      </c>
      <c r="F45" s="326"/>
      <c r="G45" s="336">
        <f>G46</f>
        <v>4966.24</v>
      </c>
    </row>
    <row r="46" spans="1:7" ht="42" customHeight="1">
      <c r="A46" s="337" t="str">
        <f>'[1]расходы 2020г'!A128</f>
        <v>Основное мероприятие" Сохранность автомобильных дорог на территориимуниципального образования" Приамурское городское поселение"</v>
      </c>
      <c r="B46" s="320"/>
      <c r="C46" s="325"/>
      <c r="D46" s="325"/>
      <c r="E46" s="316" t="s">
        <v>249</v>
      </c>
      <c r="F46" s="325"/>
      <c r="G46" s="332">
        <f>G47+G50+G53+G56+G59+G62</f>
        <v>4966.24</v>
      </c>
    </row>
    <row r="47" spans="1:7" s="340" customFormat="1" ht="36" customHeight="1">
      <c r="A47" s="338" t="str">
        <f>'[1]расходы 2020г'!A130</f>
        <v>Содержание автомобильных дорог местного значения в зимний и летний периоды</v>
      </c>
      <c r="B47" s="320"/>
      <c r="C47" s="325"/>
      <c r="D47" s="325"/>
      <c r="E47" s="345" t="s">
        <v>250</v>
      </c>
      <c r="F47" s="326"/>
      <c r="G47" s="339">
        <f>G48</f>
        <v>1000</v>
      </c>
    </row>
    <row r="48" spans="1:7" s="342" customFormat="1" ht="32.25" customHeight="1">
      <c r="A48" s="329" t="s">
        <v>90</v>
      </c>
      <c r="B48" s="320"/>
      <c r="C48" s="325"/>
      <c r="D48" s="325"/>
      <c r="E48" s="345" t="s">
        <v>250</v>
      </c>
      <c r="F48" s="325" t="s">
        <v>91</v>
      </c>
      <c r="G48" s="341">
        <f>G49</f>
        <v>1000</v>
      </c>
    </row>
    <row r="49" spans="1:7" ht="36" customHeight="1">
      <c r="A49" s="330" t="s">
        <v>92</v>
      </c>
      <c r="B49" s="320"/>
      <c r="C49" s="325"/>
      <c r="D49" s="325"/>
      <c r="E49" s="345" t="s">
        <v>250</v>
      </c>
      <c r="F49" s="325" t="s">
        <v>62</v>
      </c>
      <c r="G49" s="341">
        <f>'расходы 2022 год'!G127</f>
        <v>1000</v>
      </c>
    </row>
    <row r="50" spans="1:7" ht="31.5" customHeight="1">
      <c r="A50" s="329" t="s">
        <v>118</v>
      </c>
      <c r="B50" s="320"/>
      <c r="C50" s="325"/>
      <c r="D50" s="325"/>
      <c r="E50" s="345" t="s">
        <v>251</v>
      </c>
      <c r="F50" s="326"/>
      <c r="G50" s="341">
        <f>G51</f>
        <v>3156.24</v>
      </c>
    </row>
    <row r="51" spans="1:7" ht="27" customHeight="1">
      <c r="A51" s="329" t="s">
        <v>90</v>
      </c>
      <c r="B51" s="320"/>
      <c r="C51" s="325"/>
      <c r="D51" s="325"/>
      <c r="E51" s="345" t="s">
        <v>251</v>
      </c>
      <c r="F51" s="326" t="s">
        <v>91</v>
      </c>
      <c r="G51" s="341">
        <f>G52</f>
        <v>3156.24</v>
      </c>
    </row>
    <row r="52" spans="1:7" ht="25.5">
      <c r="A52" s="330" t="s">
        <v>92</v>
      </c>
      <c r="B52" s="315"/>
      <c r="C52" s="343"/>
      <c r="D52" s="343"/>
      <c r="E52" s="345" t="s">
        <v>251</v>
      </c>
      <c r="F52" s="343" t="s">
        <v>62</v>
      </c>
      <c r="G52" s="323">
        <f>'расходы 2022 год'!G131</f>
        <v>3156.24</v>
      </c>
    </row>
    <row r="53" spans="1:7" ht="15.75">
      <c r="A53" s="327" t="s">
        <v>119</v>
      </c>
      <c r="B53" s="315"/>
      <c r="C53" s="343"/>
      <c r="D53" s="343"/>
      <c r="E53" s="345" t="s">
        <v>252</v>
      </c>
      <c r="F53" s="343"/>
      <c r="G53" s="323">
        <f>G54</f>
        <v>60</v>
      </c>
    </row>
    <row r="54" spans="1:7" ht="25.5">
      <c r="A54" s="329" t="s">
        <v>90</v>
      </c>
      <c r="B54" s="315"/>
      <c r="C54" s="343"/>
      <c r="D54" s="343"/>
      <c r="E54" s="345" t="s">
        <v>252</v>
      </c>
      <c r="F54" s="321" t="s">
        <v>91</v>
      </c>
      <c r="G54" s="323">
        <f>G55</f>
        <v>60</v>
      </c>
    </row>
    <row r="55" spans="1:7" ht="25.5">
      <c r="A55" s="330" t="s">
        <v>92</v>
      </c>
      <c r="B55" s="315"/>
      <c r="C55" s="343"/>
      <c r="D55" s="343"/>
      <c r="E55" s="345" t="s">
        <v>252</v>
      </c>
      <c r="F55" s="321" t="s">
        <v>62</v>
      </c>
      <c r="G55" s="323">
        <f>'расходы 2022 год'!G135</f>
        <v>60</v>
      </c>
    </row>
    <row r="56" spans="1:7" ht="15.75">
      <c r="A56" s="327" t="s">
        <v>120</v>
      </c>
      <c r="B56" s="315"/>
      <c r="C56" s="343"/>
      <c r="D56" s="343"/>
      <c r="E56" s="345" t="s">
        <v>253</v>
      </c>
      <c r="F56" s="344"/>
      <c r="G56" s="323">
        <f>G57</f>
        <v>650</v>
      </c>
    </row>
    <row r="57" spans="1:7" ht="25.5">
      <c r="A57" s="329" t="s">
        <v>90</v>
      </c>
      <c r="B57" s="315"/>
      <c r="C57" s="343"/>
      <c r="D57" s="343"/>
      <c r="E57" s="345" t="s">
        <v>253</v>
      </c>
      <c r="F57" s="321" t="s">
        <v>91</v>
      </c>
      <c r="G57" s="323">
        <f>G58</f>
        <v>650</v>
      </c>
    </row>
    <row r="58" spans="1:7" ht="25.5">
      <c r="A58" s="330" t="s">
        <v>92</v>
      </c>
      <c r="B58" s="315"/>
      <c r="C58" s="343"/>
      <c r="D58" s="343"/>
      <c r="E58" s="345" t="s">
        <v>253</v>
      </c>
      <c r="F58" s="321" t="s">
        <v>62</v>
      </c>
      <c r="G58" s="323">
        <f>'расходы 2022 год'!G139</f>
        <v>650</v>
      </c>
    </row>
    <row r="59" spans="1:7" ht="15.75" hidden="1">
      <c r="A59" s="327" t="s">
        <v>466</v>
      </c>
      <c r="B59" s="315"/>
      <c r="C59" s="343"/>
      <c r="D59" s="343"/>
      <c r="E59" s="345" t="s">
        <v>467</v>
      </c>
      <c r="F59" s="345"/>
      <c r="G59" s="323">
        <f>G60</f>
        <v>0</v>
      </c>
    </row>
    <row r="60" spans="1:7" ht="25.5" hidden="1">
      <c r="A60" s="329" t="s">
        <v>90</v>
      </c>
      <c r="B60" s="315"/>
      <c r="C60" s="343"/>
      <c r="D60" s="343"/>
      <c r="E60" s="345" t="s">
        <v>467</v>
      </c>
      <c r="F60" s="345" t="s">
        <v>91</v>
      </c>
      <c r="G60" s="323">
        <f>G61</f>
        <v>0</v>
      </c>
    </row>
    <row r="61" spans="1:7" ht="25.5" hidden="1">
      <c r="A61" s="330" t="s">
        <v>92</v>
      </c>
      <c r="B61" s="315"/>
      <c r="C61" s="343"/>
      <c r="D61" s="343"/>
      <c r="E61" s="345" t="s">
        <v>467</v>
      </c>
      <c r="F61" s="345" t="s">
        <v>62</v>
      </c>
      <c r="G61" s="323"/>
    </row>
    <row r="62" spans="1:7" ht="15.75">
      <c r="A62" s="327" t="s">
        <v>468</v>
      </c>
      <c r="B62" s="315"/>
      <c r="C62" s="343"/>
      <c r="D62" s="343"/>
      <c r="E62" s="345" t="s">
        <v>469</v>
      </c>
      <c r="F62" s="345"/>
      <c r="G62" s="323">
        <f>G63</f>
        <v>100</v>
      </c>
    </row>
    <row r="63" spans="1:7" ht="25.5">
      <c r="A63" s="329" t="s">
        <v>90</v>
      </c>
      <c r="B63" s="315"/>
      <c r="C63" s="343"/>
      <c r="D63" s="343"/>
      <c r="E63" s="345" t="s">
        <v>469</v>
      </c>
      <c r="F63" s="345" t="s">
        <v>91</v>
      </c>
      <c r="G63" s="323">
        <f>G64</f>
        <v>100</v>
      </c>
    </row>
    <row r="64" spans="1:7" ht="25.5">
      <c r="A64" s="330" t="s">
        <v>92</v>
      </c>
      <c r="B64" s="315"/>
      <c r="C64" s="343"/>
      <c r="D64" s="343"/>
      <c r="E64" s="345" t="s">
        <v>469</v>
      </c>
      <c r="F64" s="345" t="s">
        <v>62</v>
      </c>
      <c r="G64" s="323">
        <f>'расходы 2022 год'!G147</f>
        <v>100</v>
      </c>
    </row>
    <row r="65" spans="1:7" ht="15.75" hidden="1">
      <c r="A65" s="310"/>
      <c r="B65" s="315"/>
      <c r="C65" s="343"/>
      <c r="D65" s="343"/>
      <c r="E65" s="312"/>
      <c r="F65" s="346"/>
      <c r="G65" s="323"/>
    </row>
    <row r="66" spans="1:7" ht="15.75" hidden="1">
      <c r="A66" s="319"/>
      <c r="B66" s="315"/>
      <c r="C66" s="343"/>
      <c r="D66" s="343"/>
      <c r="E66" s="316"/>
      <c r="F66" s="335"/>
      <c r="G66" s="323"/>
    </row>
    <row r="67" spans="1:7" ht="15.75" hidden="1">
      <c r="A67" s="329"/>
      <c r="B67" s="315"/>
      <c r="C67" s="343"/>
      <c r="D67" s="343"/>
      <c r="E67" s="345"/>
      <c r="F67" s="326"/>
      <c r="G67" s="323"/>
    </row>
    <row r="68" spans="1:7" ht="15.75" hidden="1">
      <c r="A68" s="329"/>
      <c r="B68" s="315"/>
      <c r="C68" s="343"/>
      <c r="D68" s="343"/>
      <c r="E68" s="345"/>
      <c r="F68" s="321"/>
      <c r="G68" s="323"/>
    </row>
    <row r="69" spans="1:7" ht="15.75" hidden="1">
      <c r="A69" s="330"/>
      <c r="B69" s="315"/>
      <c r="C69" s="343"/>
      <c r="D69" s="343"/>
      <c r="E69" s="345"/>
      <c r="F69" s="321"/>
      <c r="G69" s="323"/>
    </row>
    <row r="70" spans="1:7" ht="15.75" hidden="1">
      <c r="A70" s="310"/>
      <c r="B70" s="315"/>
      <c r="C70" s="343"/>
      <c r="D70" s="343"/>
      <c r="E70" s="312"/>
      <c r="F70" s="347"/>
      <c r="G70" s="348"/>
    </row>
    <row r="71" spans="1:7" ht="15.75" hidden="1">
      <c r="A71" s="349"/>
      <c r="B71" s="315"/>
      <c r="C71" s="343"/>
      <c r="D71" s="343"/>
      <c r="E71" s="316"/>
      <c r="F71" s="344"/>
      <c r="G71" s="323"/>
    </row>
    <row r="72" spans="1:7" ht="15.75" hidden="1">
      <c r="A72" s="350"/>
      <c r="B72" s="315"/>
      <c r="C72" s="343"/>
      <c r="D72" s="343"/>
      <c r="E72" s="343"/>
      <c r="F72" s="344"/>
      <c r="G72" s="323"/>
    </row>
    <row r="73" spans="1:7" ht="15.75" hidden="1">
      <c r="A73" s="329"/>
      <c r="B73" s="315"/>
      <c r="C73" s="343"/>
      <c r="D73" s="343"/>
      <c r="E73" s="343"/>
      <c r="F73" s="321"/>
      <c r="G73" s="323"/>
    </row>
    <row r="74" spans="1:7" ht="15.75" hidden="1">
      <c r="A74" s="330"/>
      <c r="B74" s="315"/>
      <c r="C74" s="343"/>
      <c r="D74" s="343"/>
      <c r="E74" s="343"/>
      <c r="F74" s="321"/>
      <c r="G74" s="323"/>
    </row>
    <row r="75" spans="1:7" ht="27">
      <c r="A75" s="92" t="s">
        <v>564</v>
      </c>
      <c r="B75" s="315"/>
      <c r="C75" s="343"/>
      <c r="D75" s="343"/>
      <c r="E75" s="312" t="s">
        <v>256</v>
      </c>
      <c r="F75" s="326"/>
      <c r="G75" s="323">
        <f>G76+G83</f>
        <v>3144.6</v>
      </c>
    </row>
    <row r="76" spans="1:7" ht="25.5">
      <c r="A76" s="319" t="s">
        <v>257</v>
      </c>
      <c r="B76" s="315"/>
      <c r="C76" s="343"/>
      <c r="D76" s="343"/>
      <c r="E76" s="316" t="s">
        <v>258</v>
      </c>
      <c r="F76" s="321"/>
      <c r="G76" s="323">
        <f>G77+G80</f>
        <v>25</v>
      </c>
    </row>
    <row r="77" spans="1:7" ht="15.75">
      <c r="A77" s="351" t="s">
        <v>126</v>
      </c>
      <c r="B77" s="315"/>
      <c r="C77" s="343"/>
      <c r="D77" s="343"/>
      <c r="E77" s="343" t="s">
        <v>259</v>
      </c>
      <c r="F77" s="326"/>
      <c r="G77" s="323">
        <f>G78</f>
        <v>25</v>
      </c>
    </row>
    <row r="78" spans="1:7" ht="25.5">
      <c r="A78" s="329" t="s">
        <v>90</v>
      </c>
      <c r="B78" s="315"/>
      <c r="C78" s="343"/>
      <c r="D78" s="343"/>
      <c r="E78" s="343" t="s">
        <v>259</v>
      </c>
      <c r="F78" s="326" t="s">
        <v>91</v>
      </c>
      <c r="G78" s="323">
        <f>G79</f>
        <v>25</v>
      </c>
    </row>
    <row r="79" spans="1:7" ht="25.5">
      <c r="A79" s="330" t="s">
        <v>92</v>
      </c>
      <c r="B79" s="315"/>
      <c r="C79" s="343"/>
      <c r="D79" s="343"/>
      <c r="E79" s="343" t="s">
        <v>259</v>
      </c>
      <c r="F79" s="326" t="s">
        <v>62</v>
      </c>
      <c r="G79" s="323">
        <f>'расходы 2022 год'!G214</f>
        <v>25</v>
      </c>
    </row>
    <row r="80" spans="1:7" ht="15.75" hidden="1">
      <c r="A80" s="329" t="s">
        <v>210</v>
      </c>
      <c r="B80" s="315"/>
      <c r="C80" s="343"/>
      <c r="D80" s="343"/>
      <c r="E80" s="343" t="s">
        <v>261</v>
      </c>
      <c r="F80" s="326"/>
      <c r="G80" s="323">
        <f>G81</f>
        <v>0</v>
      </c>
    </row>
    <row r="81" spans="1:7" ht="25.5" hidden="1">
      <c r="A81" s="329" t="s">
        <v>90</v>
      </c>
      <c r="B81" s="315"/>
      <c r="C81" s="343"/>
      <c r="D81" s="343"/>
      <c r="E81" s="343" t="s">
        <v>261</v>
      </c>
      <c r="F81" s="326" t="s">
        <v>91</v>
      </c>
      <c r="G81" s="323">
        <f>G82</f>
        <v>0</v>
      </c>
    </row>
    <row r="82" spans="1:7" ht="42" customHeight="1" hidden="1">
      <c r="A82" s="330" t="s">
        <v>92</v>
      </c>
      <c r="B82" s="315"/>
      <c r="C82" s="343"/>
      <c r="D82" s="343"/>
      <c r="E82" s="343" t="s">
        <v>261</v>
      </c>
      <c r="F82" s="326" t="s">
        <v>62</v>
      </c>
      <c r="G82" s="323"/>
    </row>
    <row r="83" spans="1:7" ht="27.75" customHeight="1">
      <c r="A83" s="319" t="s">
        <v>260</v>
      </c>
      <c r="B83" s="315"/>
      <c r="C83" s="343"/>
      <c r="D83" s="343"/>
      <c r="E83" s="316" t="s">
        <v>263</v>
      </c>
      <c r="F83" s="352"/>
      <c r="G83" s="323">
        <f>G84+G86</f>
        <v>3119.6</v>
      </c>
    </row>
    <row r="84" spans="1:7" ht="15.75">
      <c r="A84" s="327" t="s">
        <v>264</v>
      </c>
      <c r="B84" s="315"/>
      <c r="C84" s="343"/>
      <c r="D84" s="343"/>
      <c r="E84" s="345" t="s">
        <v>269</v>
      </c>
      <c r="F84" s="322"/>
      <c r="G84" s="323">
        <f>G85</f>
        <v>2599.7</v>
      </c>
    </row>
    <row r="85" spans="1:7" ht="15.75">
      <c r="A85" s="327" t="s">
        <v>265</v>
      </c>
      <c r="B85" s="315"/>
      <c r="C85" s="343"/>
      <c r="D85" s="343"/>
      <c r="E85" s="345" t="s">
        <v>269</v>
      </c>
      <c r="F85" s="322" t="s">
        <v>239</v>
      </c>
      <c r="G85" s="323">
        <f>'расходы 2022 год'!G234</f>
        <v>2599.7</v>
      </c>
    </row>
    <row r="86" spans="1:7" ht="15.75">
      <c r="A86" s="327" t="s">
        <v>268</v>
      </c>
      <c r="B86" s="315"/>
      <c r="C86" s="343"/>
      <c r="D86" s="343"/>
      <c r="E86" s="345" t="s">
        <v>270</v>
      </c>
      <c r="F86" s="322"/>
      <c r="G86" s="323">
        <f>G87+G89</f>
        <v>519.9</v>
      </c>
    </row>
    <row r="87" spans="1:7" ht="25.5">
      <c r="A87" s="329" t="s">
        <v>90</v>
      </c>
      <c r="B87" s="315"/>
      <c r="C87" s="343"/>
      <c r="D87" s="343"/>
      <c r="E87" s="345" t="s">
        <v>270</v>
      </c>
      <c r="F87" s="322" t="s">
        <v>91</v>
      </c>
      <c r="G87" s="353">
        <f>G88</f>
        <v>509.9</v>
      </c>
    </row>
    <row r="88" spans="1:7" ht="25.5">
      <c r="A88" s="330" t="s">
        <v>92</v>
      </c>
      <c r="B88" s="315"/>
      <c r="C88" s="343"/>
      <c r="D88" s="343"/>
      <c r="E88" s="345" t="s">
        <v>270</v>
      </c>
      <c r="F88" s="322" t="s">
        <v>62</v>
      </c>
      <c r="G88" s="353">
        <f>'расходы 2022 год'!G239</f>
        <v>509.9</v>
      </c>
    </row>
    <row r="89" spans="1:7" ht="15.75">
      <c r="A89" s="327" t="s">
        <v>2</v>
      </c>
      <c r="B89" s="315"/>
      <c r="C89" s="343"/>
      <c r="D89" s="343"/>
      <c r="E89" s="345" t="s">
        <v>270</v>
      </c>
      <c r="F89" s="322" t="s">
        <v>93</v>
      </c>
      <c r="G89" s="353">
        <f>G90+G91</f>
        <v>10</v>
      </c>
    </row>
    <row r="90" spans="1:7" ht="15.75">
      <c r="A90" s="327" t="s">
        <v>94</v>
      </c>
      <c r="B90" s="315"/>
      <c r="C90" s="343"/>
      <c r="D90" s="343"/>
      <c r="E90" s="345" t="s">
        <v>270</v>
      </c>
      <c r="F90" s="322" t="s">
        <v>95</v>
      </c>
      <c r="G90" s="323">
        <f>'расходы 2022 год'!G243</f>
        <v>5</v>
      </c>
    </row>
    <row r="91" spans="1:7" ht="15.75">
      <c r="A91" s="329" t="s">
        <v>107</v>
      </c>
      <c r="B91" s="315"/>
      <c r="C91" s="343"/>
      <c r="D91" s="343"/>
      <c r="E91" s="343" t="s">
        <v>270</v>
      </c>
      <c r="F91" s="322" t="s">
        <v>65</v>
      </c>
      <c r="G91" s="323">
        <f>'расходы 2022 год'!G245</f>
        <v>5</v>
      </c>
    </row>
    <row r="92" spans="1:7" ht="15.75" hidden="1">
      <c r="A92" s="310"/>
      <c r="B92" s="315"/>
      <c r="C92" s="343"/>
      <c r="D92" s="343"/>
      <c r="E92" s="312"/>
      <c r="F92" s="346"/>
      <c r="G92" s="348"/>
    </row>
    <row r="93" spans="1:7" ht="15.75" hidden="1">
      <c r="A93" s="319"/>
      <c r="B93" s="315"/>
      <c r="C93" s="343"/>
      <c r="D93" s="343"/>
      <c r="E93" s="316"/>
      <c r="F93" s="352"/>
      <c r="G93" s="323"/>
    </row>
    <row r="94" spans="1:7" ht="15.75" hidden="1">
      <c r="A94" s="329"/>
      <c r="B94" s="315"/>
      <c r="C94" s="343"/>
      <c r="D94" s="343"/>
      <c r="E94" s="343"/>
      <c r="F94" s="326"/>
      <c r="G94" s="323"/>
    </row>
    <row r="95" spans="1:7" ht="15.75" hidden="1">
      <c r="A95" s="329"/>
      <c r="B95" s="315"/>
      <c r="C95" s="343"/>
      <c r="D95" s="343"/>
      <c r="E95" s="343"/>
      <c r="F95" s="326"/>
      <c r="G95" s="323"/>
    </row>
    <row r="96" spans="1:7" ht="15.75" hidden="1">
      <c r="A96" s="330"/>
      <c r="B96" s="315"/>
      <c r="C96" s="343"/>
      <c r="D96" s="343"/>
      <c r="E96" s="343"/>
      <c r="F96" s="326"/>
      <c r="G96" s="323"/>
    </row>
    <row r="97" spans="1:7" ht="15.75" hidden="1">
      <c r="A97" s="329"/>
      <c r="B97" s="315"/>
      <c r="C97" s="343"/>
      <c r="D97" s="343"/>
      <c r="E97" s="343"/>
      <c r="F97" s="326"/>
      <c r="G97" s="323"/>
    </row>
    <row r="98" spans="1:7" ht="15.75" hidden="1">
      <c r="A98" s="329"/>
      <c r="B98" s="315"/>
      <c r="C98" s="343"/>
      <c r="D98" s="343"/>
      <c r="E98" s="343"/>
      <c r="F98" s="326"/>
      <c r="G98" s="323"/>
    </row>
    <row r="99" spans="1:7" ht="15.75" hidden="1">
      <c r="A99" s="330"/>
      <c r="B99" s="315"/>
      <c r="C99" s="343"/>
      <c r="D99" s="343"/>
      <c r="E99" s="343"/>
      <c r="F99" s="326"/>
      <c r="G99" s="323"/>
    </row>
    <row r="100" spans="1:7" ht="27">
      <c r="A100" s="310" t="s">
        <v>271</v>
      </c>
      <c r="B100" s="315"/>
      <c r="C100" s="343"/>
      <c r="D100" s="343"/>
      <c r="E100" s="312" t="s">
        <v>272</v>
      </c>
      <c r="F100" s="321"/>
      <c r="G100" s="354">
        <f>G101</f>
        <v>1263.8</v>
      </c>
    </row>
    <row r="101" spans="1:7" ht="26.25">
      <c r="A101" s="355" t="s">
        <v>122</v>
      </c>
      <c r="B101" s="315"/>
      <c r="C101" s="343"/>
      <c r="D101" s="343"/>
      <c r="E101" s="343" t="s">
        <v>273</v>
      </c>
      <c r="F101" s="326"/>
      <c r="G101" s="354">
        <f>G102+G105</f>
        <v>1263.8</v>
      </c>
    </row>
    <row r="102" spans="1:7" ht="26.25">
      <c r="A102" s="355" t="s">
        <v>287</v>
      </c>
      <c r="B102" s="315"/>
      <c r="C102" s="343"/>
      <c r="D102" s="343"/>
      <c r="E102" s="343" t="s">
        <v>274</v>
      </c>
      <c r="F102" s="326"/>
      <c r="G102" s="354">
        <f>G103</f>
        <v>1263.8</v>
      </c>
    </row>
    <row r="103" spans="1:7" ht="25.5">
      <c r="A103" s="329" t="s">
        <v>90</v>
      </c>
      <c r="B103" s="315"/>
      <c r="C103" s="343"/>
      <c r="D103" s="343"/>
      <c r="E103" s="343" t="s">
        <v>274</v>
      </c>
      <c r="F103" s="326" t="s">
        <v>91</v>
      </c>
      <c r="G103" s="354">
        <f>G104</f>
        <v>1263.8</v>
      </c>
    </row>
    <row r="104" spans="1:7" ht="25.5">
      <c r="A104" s="330" t="s">
        <v>92</v>
      </c>
      <c r="B104" s="315"/>
      <c r="C104" s="343"/>
      <c r="D104" s="343"/>
      <c r="E104" s="343" t="s">
        <v>274</v>
      </c>
      <c r="F104" s="326" t="s">
        <v>62</v>
      </c>
      <c r="G104" s="354">
        <f>'расходы 2022 год'!G252</f>
        <v>1263.8</v>
      </c>
    </row>
    <row r="105" spans="1:7" ht="26.25" hidden="1">
      <c r="A105" s="355" t="s">
        <v>288</v>
      </c>
      <c r="B105" s="315"/>
      <c r="C105" s="343"/>
      <c r="D105" s="343"/>
      <c r="E105" s="343" t="s">
        <v>274</v>
      </c>
      <c r="F105" s="322"/>
      <c r="G105" s="323">
        <f>G106</f>
        <v>0</v>
      </c>
    </row>
    <row r="106" spans="1:7" ht="25.5" hidden="1">
      <c r="A106" s="329" t="s">
        <v>90</v>
      </c>
      <c r="B106" s="315"/>
      <c r="C106" s="343"/>
      <c r="D106" s="343"/>
      <c r="E106" s="343" t="s">
        <v>274</v>
      </c>
      <c r="F106" s="326" t="s">
        <v>91</v>
      </c>
      <c r="G106" s="323">
        <f>G107</f>
        <v>0</v>
      </c>
    </row>
    <row r="107" spans="1:7" ht="25.5" hidden="1">
      <c r="A107" s="330" t="s">
        <v>92</v>
      </c>
      <c r="B107" s="315"/>
      <c r="C107" s="343"/>
      <c r="D107" s="343"/>
      <c r="E107" s="343" t="s">
        <v>274</v>
      </c>
      <c r="F107" s="326" t="s">
        <v>62</v>
      </c>
      <c r="G107" s="323">
        <f>'[1]расходы 2020г'!G255</f>
        <v>0</v>
      </c>
    </row>
    <row r="108" spans="1:7" ht="40.5" hidden="1">
      <c r="A108" s="92" t="s">
        <v>473</v>
      </c>
      <c r="B108" s="315"/>
      <c r="C108" s="343"/>
      <c r="D108" s="343"/>
      <c r="E108" s="118" t="s">
        <v>474</v>
      </c>
      <c r="F108" s="346"/>
      <c r="G108" s="323">
        <f>G109</f>
        <v>0</v>
      </c>
    </row>
    <row r="109" spans="1:7" ht="25.5" hidden="1">
      <c r="A109" s="34" t="s">
        <v>475</v>
      </c>
      <c r="B109" s="315"/>
      <c r="C109" s="343"/>
      <c r="D109" s="343"/>
      <c r="E109" s="129" t="s">
        <v>476</v>
      </c>
      <c r="F109" s="352"/>
      <c r="G109" s="323">
        <f>G110</f>
        <v>0</v>
      </c>
    </row>
    <row r="110" spans="1:7" ht="25.5" hidden="1">
      <c r="A110" s="34" t="s">
        <v>477</v>
      </c>
      <c r="B110" s="315"/>
      <c r="C110" s="343"/>
      <c r="D110" s="343"/>
      <c r="E110" s="129" t="s">
        <v>502</v>
      </c>
      <c r="F110" s="326" t="s">
        <v>471</v>
      </c>
      <c r="G110" s="323">
        <f>G111</f>
        <v>0</v>
      </c>
    </row>
    <row r="111" spans="1:7" ht="25.5" hidden="1">
      <c r="A111" s="156" t="s">
        <v>92</v>
      </c>
      <c r="B111" s="315"/>
      <c r="C111" s="343"/>
      <c r="D111" s="343"/>
      <c r="E111" s="129" t="s">
        <v>502</v>
      </c>
      <c r="F111" s="326" t="s">
        <v>400</v>
      </c>
      <c r="G111" s="323"/>
    </row>
    <row r="112" spans="1:7" ht="15.75" hidden="1">
      <c r="A112" s="95"/>
      <c r="B112" s="315"/>
      <c r="C112" s="343"/>
      <c r="D112" s="343"/>
      <c r="E112" s="117" t="s">
        <v>478</v>
      </c>
      <c r="F112" s="344"/>
      <c r="G112" s="323"/>
    </row>
    <row r="113" spans="1:7" ht="15.75" hidden="1">
      <c r="A113" s="34"/>
      <c r="B113" s="315"/>
      <c r="C113" s="343"/>
      <c r="D113" s="343"/>
      <c r="E113" s="129" t="s">
        <v>502</v>
      </c>
      <c r="F113" s="321"/>
      <c r="G113" s="323"/>
    </row>
    <row r="114" spans="1:7" ht="15.75" hidden="1">
      <c r="A114" s="156"/>
      <c r="B114" s="315"/>
      <c r="C114" s="343"/>
      <c r="D114" s="343"/>
      <c r="E114" s="345"/>
      <c r="F114" s="321"/>
      <c r="G114" s="323"/>
    </row>
    <row r="115" spans="1:7" ht="15.75" hidden="1">
      <c r="A115" s="310"/>
      <c r="B115" s="315"/>
      <c r="C115" s="343"/>
      <c r="D115" s="343"/>
      <c r="E115" s="312"/>
      <c r="F115" s="344"/>
      <c r="G115" s="348"/>
    </row>
    <row r="116" spans="1:7" ht="15.75" hidden="1">
      <c r="A116" s="329"/>
      <c r="B116" s="315"/>
      <c r="C116" s="343"/>
      <c r="D116" s="343"/>
      <c r="E116" s="343"/>
      <c r="F116" s="321"/>
      <c r="G116" s="323"/>
    </row>
    <row r="117" spans="1:7" ht="15.75" hidden="1">
      <c r="A117" s="329"/>
      <c r="B117" s="315"/>
      <c r="C117" s="343"/>
      <c r="D117" s="343"/>
      <c r="E117" s="343"/>
      <c r="F117" s="321"/>
      <c r="G117" s="323"/>
    </row>
    <row r="118" spans="1:7" ht="15.75" hidden="1">
      <c r="A118" s="330"/>
      <c r="B118" s="315"/>
      <c r="C118" s="343"/>
      <c r="D118" s="343"/>
      <c r="E118" s="343"/>
      <c r="F118" s="321"/>
      <c r="G118" s="323"/>
    </row>
    <row r="119" spans="1:7" ht="15.75" hidden="1">
      <c r="A119" s="329"/>
      <c r="B119" s="315"/>
      <c r="C119" s="343"/>
      <c r="D119" s="343"/>
      <c r="E119" s="343"/>
      <c r="F119" s="321"/>
      <c r="G119" s="323"/>
    </row>
    <row r="120" spans="1:7" ht="15.75" hidden="1">
      <c r="A120" s="330"/>
      <c r="B120" s="315"/>
      <c r="C120" s="343"/>
      <c r="D120" s="343"/>
      <c r="E120" s="343"/>
      <c r="F120" s="321"/>
      <c r="G120" s="323"/>
    </row>
    <row r="121" spans="1:7" ht="15.75" hidden="1">
      <c r="A121" s="329"/>
      <c r="B121" s="315"/>
      <c r="C121" s="343"/>
      <c r="D121" s="343"/>
      <c r="E121" s="343"/>
      <c r="F121" s="321"/>
      <c r="G121" s="323"/>
    </row>
    <row r="122" spans="1:7" ht="15.75" hidden="1">
      <c r="A122" s="330"/>
      <c r="B122" s="315"/>
      <c r="C122" s="343"/>
      <c r="D122" s="343"/>
      <c r="E122" s="343"/>
      <c r="F122" s="321"/>
      <c r="G122" s="323"/>
    </row>
    <row r="123" spans="1:7" ht="15.75" hidden="1">
      <c r="A123" s="329"/>
      <c r="B123" s="315"/>
      <c r="C123" s="343"/>
      <c r="D123" s="343"/>
      <c r="E123" s="343"/>
      <c r="F123" s="321"/>
      <c r="G123" s="323"/>
    </row>
    <row r="124" spans="1:7" ht="15.75" hidden="1">
      <c r="A124" s="330"/>
      <c r="B124" s="315"/>
      <c r="C124" s="343"/>
      <c r="D124" s="343"/>
      <c r="E124" s="343"/>
      <c r="F124" s="321"/>
      <c r="G124" s="323"/>
    </row>
    <row r="125" spans="1:7" ht="15.75" hidden="1">
      <c r="A125" s="310"/>
      <c r="B125" s="315"/>
      <c r="C125" s="343"/>
      <c r="D125" s="343"/>
      <c r="E125" s="312"/>
      <c r="F125" s="344"/>
      <c r="G125" s="323"/>
    </row>
    <row r="126" spans="1:7" ht="15.75" hidden="1">
      <c r="A126" s="319"/>
      <c r="B126" s="315"/>
      <c r="C126" s="343"/>
      <c r="D126" s="343"/>
      <c r="E126" s="316"/>
      <c r="F126" s="335"/>
      <c r="G126" s="323"/>
    </row>
    <row r="127" spans="1:7" ht="15.75" hidden="1">
      <c r="A127" s="329"/>
      <c r="B127" s="315"/>
      <c r="C127" s="343"/>
      <c r="D127" s="343"/>
      <c r="E127" s="343"/>
      <c r="F127" s="321"/>
      <c r="G127" s="323"/>
    </row>
    <row r="128" spans="1:7" ht="15.75" hidden="1">
      <c r="A128" s="330"/>
      <c r="B128" s="315"/>
      <c r="C128" s="343"/>
      <c r="D128" s="343"/>
      <c r="E128" s="343"/>
      <c r="F128" s="321"/>
      <c r="G128" s="323"/>
    </row>
    <row r="129" spans="1:7" ht="15.75" hidden="1">
      <c r="A129" s="329"/>
      <c r="B129" s="315"/>
      <c r="C129" s="343"/>
      <c r="D129" s="343"/>
      <c r="E129" s="343"/>
      <c r="F129" s="321"/>
      <c r="G129" s="323"/>
    </row>
    <row r="130" spans="1:7" ht="15.75" hidden="1">
      <c r="A130" s="330"/>
      <c r="B130" s="315"/>
      <c r="C130" s="343"/>
      <c r="D130" s="343"/>
      <c r="E130" s="343"/>
      <c r="F130" s="321"/>
      <c r="G130" s="323"/>
    </row>
    <row r="131" spans="1:7" ht="15.75" hidden="1">
      <c r="A131" s="310"/>
      <c r="B131" s="315"/>
      <c r="C131" s="343"/>
      <c r="D131" s="343"/>
      <c r="E131" s="312"/>
      <c r="F131" s="321"/>
      <c r="G131" s="313"/>
    </row>
    <row r="132" spans="1:7" ht="15.75" hidden="1">
      <c r="A132" s="319"/>
      <c r="B132" s="315"/>
      <c r="C132" s="343"/>
      <c r="D132" s="343"/>
      <c r="E132" s="316"/>
      <c r="F132" s="321"/>
      <c r="G132" s="323"/>
    </row>
    <row r="133" spans="1:7" ht="15.75" hidden="1">
      <c r="A133" s="329"/>
      <c r="B133" s="315"/>
      <c r="C133" s="343"/>
      <c r="D133" s="343"/>
      <c r="E133" s="345"/>
      <c r="F133" s="321"/>
      <c r="G133" s="323"/>
    </row>
    <row r="134" spans="1:7" ht="15.75" hidden="1">
      <c r="A134" s="324"/>
      <c r="B134" s="315"/>
      <c r="C134" s="343"/>
      <c r="D134" s="343"/>
      <c r="E134" s="345"/>
      <c r="F134" s="321"/>
      <c r="G134" s="323"/>
    </row>
    <row r="135" spans="1:7" ht="15.75" hidden="1">
      <c r="A135" s="329"/>
      <c r="B135" s="315"/>
      <c r="C135" s="343"/>
      <c r="D135" s="343"/>
      <c r="E135" s="345"/>
      <c r="F135" s="322"/>
      <c r="G135" s="323"/>
    </row>
    <row r="136" spans="1:7" ht="15.75" hidden="1">
      <c r="A136" s="330"/>
      <c r="B136" s="315"/>
      <c r="C136" s="343"/>
      <c r="D136" s="343"/>
      <c r="E136" s="345"/>
      <c r="F136" s="322"/>
      <c r="G136" s="323"/>
    </row>
    <row r="137" spans="1:11" ht="13.5" customHeight="1">
      <c r="A137" s="356" t="s">
        <v>295</v>
      </c>
      <c r="B137" s="315"/>
      <c r="C137" s="321"/>
      <c r="D137" s="321"/>
      <c r="E137" s="343"/>
      <c r="F137" s="321"/>
      <c r="G137" s="357">
        <f>G9+G45+G65+G70+G75+G92+G100+G108+G112+G115+G125+G131</f>
        <v>14417.339999999998</v>
      </c>
      <c r="I137" s="358"/>
      <c r="J137" s="358"/>
      <c r="K137" s="358"/>
    </row>
    <row r="138" spans="1:7" ht="27.75" customHeight="1">
      <c r="A138" s="310" t="s">
        <v>85</v>
      </c>
      <c r="B138" s="311" t="s">
        <v>294</v>
      </c>
      <c r="C138" s="312" t="s">
        <v>181</v>
      </c>
      <c r="D138" s="312" t="s">
        <v>182</v>
      </c>
      <c r="E138" s="312" t="s">
        <v>19</v>
      </c>
      <c r="F138" s="359"/>
      <c r="G138" s="360">
        <f>G139</f>
        <v>1057.7</v>
      </c>
    </row>
    <row r="139" spans="1:7" ht="17.25" customHeight="1">
      <c r="A139" s="324" t="s">
        <v>51</v>
      </c>
      <c r="B139" s="315" t="s">
        <v>294</v>
      </c>
      <c r="C139" s="361" t="s">
        <v>181</v>
      </c>
      <c r="D139" s="361" t="s">
        <v>182</v>
      </c>
      <c r="E139" s="343" t="s">
        <v>20</v>
      </c>
      <c r="F139" s="361"/>
      <c r="G139" s="341">
        <f>G140</f>
        <v>1057.7</v>
      </c>
    </row>
    <row r="140" spans="1:7" ht="17.25" customHeight="1">
      <c r="A140" s="324" t="s">
        <v>52</v>
      </c>
      <c r="B140" s="315" t="s">
        <v>294</v>
      </c>
      <c r="C140" s="343" t="s">
        <v>181</v>
      </c>
      <c r="D140" s="343" t="s">
        <v>182</v>
      </c>
      <c r="E140" s="343" t="s">
        <v>21</v>
      </c>
      <c r="F140" s="361"/>
      <c r="G140" s="341">
        <f>G141</f>
        <v>1057.7</v>
      </c>
    </row>
    <row r="141" spans="1:7" ht="39.75" customHeight="1">
      <c r="A141" s="324" t="s">
        <v>86</v>
      </c>
      <c r="B141" s="315" t="s">
        <v>294</v>
      </c>
      <c r="C141" s="343" t="s">
        <v>181</v>
      </c>
      <c r="D141" s="343" t="s">
        <v>182</v>
      </c>
      <c r="E141" s="343" t="s">
        <v>21</v>
      </c>
      <c r="F141" s="361" t="s">
        <v>392</v>
      </c>
      <c r="G141" s="323">
        <f>G142</f>
        <v>1057.7</v>
      </c>
    </row>
    <row r="142" spans="1:7" s="290" customFormat="1" ht="15.75" customHeight="1">
      <c r="A142" s="324" t="s">
        <v>87</v>
      </c>
      <c r="B142" s="315" t="s">
        <v>294</v>
      </c>
      <c r="C142" s="343" t="s">
        <v>181</v>
      </c>
      <c r="D142" s="343" t="s">
        <v>182</v>
      </c>
      <c r="E142" s="343" t="s">
        <v>21</v>
      </c>
      <c r="F142" s="361" t="s">
        <v>326</v>
      </c>
      <c r="G142" s="323">
        <f>'расходы 2022 год'!G15</f>
        <v>1057.7</v>
      </c>
    </row>
    <row r="143" spans="1:7" ht="16.5" customHeight="1">
      <c r="A143" s="310" t="s">
        <v>57</v>
      </c>
      <c r="B143" s="311" t="s">
        <v>294</v>
      </c>
      <c r="C143" s="344" t="s">
        <v>181</v>
      </c>
      <c r="D143" s="344" t="s">
        <v>184</v>
      </c>
      <c r="E143" s="312" t="s">
        <v>22</v>
      </c>
      <c r="F143" s="344"/>
      <c r="G143" s="313">
        <f>G144</f>
        <v>895.4000000000001</v>
      </c>
    </row>
    <row r="144" spans="1:7" ht="15.75">
      <c r="A144" s="362" t="s">
        <v>88</v>
      </c>
      <c r="B144" s="315" t="s">
        <v>294</v>
      </c>
      <c r="C144" s="321" t="s">
        <v>181</v>
      </c>
      <c r="D144" s="321" t="s">
        <v>184</v>
      </c>
      <c r="E144" s="343" t="s">
        <v>23</v>
      </c>
      <c r="F144" s="326"/>
      <c r="G144" s="323">
        <f>G145</f>
        <v>895.4000000000001</v>
      </c>
    </row>
    <row r="145" spans="1:7" ht="28.5" customHeight="1">
      <c r="A145" s="324" t="s">
        <v>52</v>
      </c>
      <c r="B145" s="315" t="s">
        <v>294</v>
      </c>
      <c r="C145" s="321" t="s">
        <v>181</v>
      </c>
      <c r="D145" s="321" t="s">
        <v>184</v>
      </c>
      <c r="E145" s="343" t="s">
        <v>24</v>
      </c>
      <c r="F145" s="326"/>
      <c r="G145" s="323">
        <f>G146</f>
        <v>895.4000000000001</v>
      </c>
    </row>
    <row r="146" spans="1:7" ht="28.5" customHeight="1">
      <c r="A146" s="324" t="s">
        <v>86</v>
      </c>
      <c r="B146" s="315" t="s">
        <v>294</v>
      </c>
      <c r="C146" s="321" t="s">
        <v>181</v>
      </c>
      <c r="D146" s="321" t="s">
        <v>184</v>
      </c>
      <c r="E146" s="343" t="s">
        <v>24</v>
      </c>
      <c r="F146" s="326" t="s">
        <v>392</v>
      </c>
      <c r="G146" s="323">
        <f>G147</f>
        <v>895.4000000000001</v>
      </c>
    </row>
    <row r="147" spans="1:7" ht="29.25" customHeight="1">
      <c r="A147" s="324" t="s">
        <v>87</v>
      </c>
      <c r="B147" s="315" t="s">
        <v>294</v>
      </c>
      <c r="C147" s="321" t="s">
        <v>181</v>
      </c>
      <c r="D147" s="321" t="s">
        <v>184</v>
      </c>
      <c r="E147" s="343" t="s">
        <v>24</v>
      </c>
      <c r="F147" s="326" t="s">
        <v>326</v>
      </c>
      <c r="G147" s="323">
        <f>'расходы 2022 год'!G23</f>
        <v>895.4000000000001</v>
      </c>
    </row>
    <row r="148" spans="1:7" ht="51" customHeight="1">
      <c r="A148" s="310" t="s">
        <v>58</v>
      </c>
      <c r="B148" s="311" t="s">
        <v>294</v>
      </c>
      <c r="C148" s="344" t="s">
        <v>181</v>
      </c>
      <c r="D148" s="344" t="s">
        <v>183</v>
      </c>
      <c r="E148" s="312" t="s">
        <v>25</v>
      </c>
      <c r="F148" s="344"/>
      <c r="G148" s="313">
        <f>G149</f>
        <v>12090.900000000001</v>
      </c>
    </row>
    <row r="149" spans="1:7" ht="17.25" customHeight="1">
      <c r="A149" s="329" t="s">
        <v>89</v>
      </c>
      <c r="B149" s="315" t="s">
        <v>294</v>
      </c>
      <c r="C149" s="321" t="s">
        <v>181</v>
      </c>
      <c r="D149" s="321" t="s">
        <v>183</v>
      </c>
      <c r="E149" s="343" t="s">
        <v>26</v>
      </c>
      <c r="F149" s="321"/>
      <c r="G149" s="323">
        <f>G150+G153</f>
        <v>12090.900000000001</v>
      </c>
    </row>
    <row r="150" spans="1:7" ht="25.5">
      <c r="A150" s="324" t="s">
        <v>52</v>
      </c>
      <c r="B150" s="315" t="s">
        <v>294</v>
      </c>
      <c r="C150" s="321" t="s">
        <v>181</v>
      </c>
      <c r="D150" s="321" t="s">
        <v>183</v>
      </c>
      <c r="E150" s="343" t="s">
        <v>27</v>
      </c>
      <c r="F150" s="321"/>
      <c r="G150" s="323">
        <f>G151</f>
        <v>10115.2</v>
      </c>
    </row>
    <row r="151" spans="1:7" ht="27.75" customHeight="1">
      <c r="A151" s="324" t="s">
        <v>86</v>
      </c>
      <c r="B151" s="315" t="s">
        <v>294</v>
      </c>
      <c r="C151" s="321" t="s">
        <v>181</v>
      </c>
      <c r="D151" s="321" t="s">
        <v>183</v>
      </c>
      <c r="E151" s="343" t="s">
        <v>27</v>
      </c>
      <c r="F151" s="321" t="s">
        <v>392</v>
      </c>
      <c r="G151" s="323">
        <f>G152</f>
        <v>10115.2</v>
      </c>
    </row>
    <row r="152" spans="1:7" ht="27.75" customHeight="1">
      <c r="A152" s="324" t="s">
        <v>61</v>
      </c>
      <c r="B152" s="315" t="s">
        <v>294</v>
      </c>
      <c r="C152" s="321" t="s">
        <v>181</v>
      </c>
      <c r="D152" s="321" t="s">
        <v>183</v>
      </c>
      <c r="E152" s="343" t="s">
        <v>27</v>
      </c>
      <c r="F152" s="321" t="s">
        <v>326</v>
      </c>
      <c r="G152" s="323">
        <f>'расходы 2022 год'!G31</f>
        <v>10115.2</v>
      </c>
    </row>
    <row r="153" spans="1:7" ht="29.25" customHeight="1">
      <c r="A153" s="324" t="s">
        <v>60</v>
      </c>
      <c r="B153" s="315" t="s">
        <v>294</v>
      </c>
      <c r="C153" s="321" t="s">
        <v>181</v>
      </c>
      <c r="D153" s="321" t="s">
        <v>183</v>
      </c>
      <c r="E153" s="343" t="s">
        <v>28</v>
      </c>
      <c r="F153" s="321"/>
      <c r="G153" s="323">
        <f>G154+G156</f>
        <v>1975.6999999999998</v>
      </c>
    </row>
    <row r="154" spans="1:7" ht="29.25" customHeight="1">
      <c r="A154" s="329" t="s">
        <v>90</v>
      </c>
      <c r="B154" s="315" t="s">
        <v>294</v>
      </c>
      <c r="C154" s="321" t="s">
        <v>181</v>
      </c>
      <c r="D154" s="321" t="s">
        <v>183</v>
      </c>
      <c r="E154" s="343" t="s">
        <v>28</v>
      </c>
      <c r="F154" s="321" t="s">
        <v>91</v>
      </c>
      <c r="G154" s="323">
        <f>G155</f>
        <v>1865.6999999999998</v>
      </c>
    </row>
    <row r="155" spans="1:7" ht="29.25" customHeight="1">
      <c r="A155" s="324" t="s">
        <v>92</v>
      </c>
      <c r="B155" s="315" t="s">
        <v>294</v>
      </c>
      <c r="C155" s="321" t="s">
        <v>181</v>
      </c>
      <c r="D155" s="321" t="s">
        <v>183</v>
      </c>
      <c r="E155" s="343" t="s">
        <v>28</v>
      </c>
      <c r="F155" s="321" t="s">
        <v>62</v>
      </c>
      <c r="G155" s="323">
        <f>'расходы 2022 год'!G37</f>
        <v>1865.6999999999998</v>
      </c>
    </row>
    <row r="156" spans="1:8" ht="16.5" customHeight="1">
      <c r="A156" s="329" t="s">
        <v>2</v>
      </c>
      <c r="B156" s="315" t="s">
        <v>294</v>
      </c>
      <c r="C156" s="321" t="s">
        <v>181</v>
      </c>
      <c r="D156" s="321" t="s">
        <v>183</v>
      </c>
      <c r="E156" s="343" t="s">
        <v>28</v>
      </c>
      <c r="F156" s="321" t="s">
        <v>93</v>
      </c>
      <c r="G156" s="354">
        <f>G157+G158</f>
        <v>110</v>
      </c>
      <c r="H156" s="363"/>
    </row>
    <row r="157" spans="1:7" ht="18" customHeight="1">
      <c r="A157" s="329" t="s">
        <v>94</v>
      </c>
      <c r="B157" s="315" t="s">
        <v>294</v>
      </c>
      <c r="C157" s="321" t="s">
        <v>181</v>
      </c>
      <c r="D157" s="321" t="s">
        <v>183</v>
      </c>
      <c r="E157" s="343" t="s">
        <v>28</v>
      </c>
      <c r="F157" s="321" t="s">
        <v>95</v>
      </c>
      <c r="G157" s="323">
        <f>'расходы 2022 год'!G42</f>
        <v>70</v>
      </c>
    </row>
    <row r="158" spans="1:7" ht="17.25" customHeight="1">
      <c r="A158" s="329" t="s">
        <v>107</v>
      </c>
      <c r="B158" s="315" t="s">
        <v>294</v>
      </c>
      <c r="C158" s="321" t="s">
        <v>181</v>
      </c>
      <c r="D158" s="321" t="s">
        <v>183</v>
      </c>
      <c r="E158" s="343" t="s">
        <v>28</v>
      </c>
      <c r="F158" s="321" t="s">
        <v>65</v>
      </c>
      <c r="G158" s="323">
        <f>'расходы 2022 год'!G44</f>
        <v>40</v>
      </c>
    </row>
    <row r="159" spans="1:7" ht="33.75" customHeight="1">
      <c r="A159" s="310" t="s">
        <v>109</v>
      </c>
      <c r="B159" s="311" t="s">
        <v>294</v>
      </c>
      <c r="C159" s="346" t="s">
        <v>183</v>
      </c>
      <c r="D159" s="346" t="s">
        <v>186</v>
      </c>
      <c r="E159" s="312" t="s">
        <v>30</v>
      </c>
      <c r="F159" s="346"/>
      <c r="G159" s="313">
        <f>G163+G166+G171+G160</f>
        <v>456.9</v>
      </c>
    </row>
    <row r="160" spans="1:7" ht="30" customHeight="1">
      <c r="A160" s="329" t="s">
        <v>72</v>
      </c>
      <c r="B160" s="315" t="s">
        <v>294</v>
      </c>
      <c r="C160" s="321" t="s">
        <v>183</v>
      </c>
      <c r="D160" s="321" t="s">
        <v>186</v>
      </c>
      <c r="E160" s="343" t="s">
        <v>33</v>
      </c>
      <c r="F160" s="321"/>
      <c r="G160" s="323">
        <f>G161</f>
        <v>7.2</v>
      </c>
    </row>
    <row r="161" spans="1:7" ht="25.5">
      <c r="A161" s="329" t="s">
        <v>90</v>
      </c>
      <c r="B161" s="315" t="s">
        <v>294</v>
      </c>
      <c r="C161" s="321" t="s">
        <v>183</v>
      </c>
      <c r="D161" s="321" t="s">
        <v>186</v>
      </c>
      <c r="E161" s="343" t="s">
        <v>33</v>
      </c>
      <c r="F161" s="321" t="s">
        <v>91</v>
      </c>
      <c r="G161" s="323">
        <f>G162</f>
        <v>7.2</v>
      </c>
    </row>
    <row r="162" spans="1:7" ht="26.25" customHeight="1">
      <c r="A162" s="324" t="s">
        <v>92</v>
      </c>
      <c r="B162" s="315" t="s">
        <v>294</v>
      </c>
      <c r="C162" s="321" t="s">
        <v>183</v>
      </c>
      <c r="D162" s="321" t="s">
        <v>186</v>
      </c>
      <c r="E162" s="343" t="s">
        <v>33</v>
      </c>
      <c r="F162" s="321" t="s">
        <v>62</v>
      </c>
      <c r="G162" s="323">
        <f>'расходы 2022 год'!G119</f>
        <v>7.2</v>
      </c>
    </row>
    <row r="163" spans="1:7" ht="32.25" customHeight="1">
      <c r="A163" s="364" t="s">
        <v>69</v>
      </c>
      <c r="B163" s="315" t="s">
        <v>294</v>
      </c>
      <c r="C163" s="321" t="s">
        <v>181</v>
      </c>
      <c r="D163" s="321" t="s">
        <v>183</v>
      </c>
      <c r="E163" s="343" t="s">
        <v>29</v>
      </c>
      <c r="F163" s="321"/>
      <c r="G163" s="341">
        <f>G164</f>
        <v>3.9</v>
      </c>
    </row>
    <row r="164" spans="1:7" ht="27.75" customHeight="1">
      <c r="A164" s="329" t="s">
        <v>90</v>
      </c>
      <c r="B164" s="315" t="s">
        <v>294</v>
      </c>
      <c r="C164" s="321" t="s">
        <v>181</v>
      </c>
      <c r="D164" s="321" t="s">
        <v>183</v>
      </c>
      <c r="E164" s="343" t="s">
        <v>29</v>
      </c>
      <c r="F164" s="321" t="s">
        <v>91</v>
      </c>
      <c r="G164" s="341">
        <f>G165</f>
        <v>3.9</v>
      </c>
    </row>
    <row r="165" spans="1:7" ht="27" customHeight="1">
      <c r="A165" s="324" t="s">
        <v>92</v>
      </c>
      <c r="B165" s="315" t="s">
        <v>294</v>
      </c>
      <c r="C165" s="321" t="s">
        <v>181</v>
      </c>
      <c r="D165" s="321" t="s">
        <v>183</v>
      </c>
      <c r="E165" s="343" t="s">
        <v>29</v>
      </c>
      <c r="F165" s="321" t="s">
        <v>62</v>
      </c>
      <c r="G165" s="341">
        <f>'расходы 2022 год'!G50</f>
        <v>3.9</v>
      </c>
    </row>
    <row r="166" spans="1:7" ht="30.75" customHeight="1">
      <c r="A166" s="362" t="s">
        <v>205</v>
      </c>
      <c r="B166" s="315" t="s">
        <v>294</v>
      </c>
      <c r="C166" s="326" t="s">
        <v>182</v>
      </c>
      <c r="D166" s="326" t="s">
        <v>184</v>
      </c>
      <c r="E166" s="343" t="s">
        <v>32</v>
      </c>
      <c r="F166" s="326"/>
      <c r="G166" s="341">
        <f>G167+G169</f>
        <v>366.3</v>
      </c>
    </row>
    <row r="167" spans="1:7" ht="30.75" customHeight="1">
      <c r="A167" s="324" t="s">
        <v>86</v>
      </c>
      <c r="B167" s="315" t="s">
        <v>294</v>
      </c>
      <c r="C167" s="326" t="s">
        <v>182</v>
      </c>
      <c r="D167" s="326" t="s">
        <v>184</v>
      </c>
      <c r="E167" s="343" t="s">
        <v>32</v>
      </c>
      <c r="F167" s="326" t="s">
        <v>392</v>
      </c>
      <c r="G167" s="341">
        <f>G168</f>
        <v>366.3</v>
      </c>
    </row>
    <row r="168" spans="1:7" ht="30.75" customHeight="1">
      <c r="A168" s="324" t="s">
        <v>61</v>
      </c>
      <c r="B168" s="315" t="s">
        <v>294</v>
      </c>
      <c r="C168" s="326" t="s">
        <v>182</v>
      </c>
      <c r="D168" s="326" t="s">
        <v>184</v>
      </c>
      <c r="E168" s="343" t="s">
        <v>32</v>
      </c>
      <c r="F168" s="326" t="s">
        <v>326</v>
      </c>
      <c r="G168" s="341">
        <f>'расходы 2022 год'!G89</f>
        <v>366.3</v>
      </c>
    </row>
    <row r="169" spans="1:7" ht="20.25" customHeight="1" hidden="1">
      <c r="A169" s="329" t="s">
        <v>90</v>
      </c>
      <c r="B169" s="315" t="s">
        <v>294</v>
      </c>
      <c r="C169" s="326" t="s">
        <v>182</v>
      </c>
      <c r="D169" s="326" t="s">
        <v>184</v>
      </c>
      <c r="E169" s="343" t="s">
        <v>32</v>
      </c>
      <c r="F169" s="321" t="s">
        <v>91</v>
      </c>
      <c r="G169" s="323"/>
    </row>
    <row r="170" spans="1:7" ht="25.5" hidden="1">
      <c r="A170" s="324" t="s">
        <v>92</v>
      </c>
      <c r="B170" s="315" t="s">
        <v>294</v>
      </c>
      <c r="C170" s="326" t="s">
        <v>182</v>
      </c>
      <c r="D170" s="326" t="s">
        <v>184</v>
      </c>
      <c r="E170" s="343" t="s">
        <v>32</v>
      </c>
      <c r="F170" s="321" t="s">
        <v>62</v>
      </c>
      <c r="G170" s="341"/>
    </row>
    <row r="171" spans="1:7" ht="28.5" customHeight="1">
      <c r="A171" s="362" t="s">
        <v>70</v>
      </c>
      <c r="B171" s="315" t="s">
        <v>294</v>
      </c>
      <c r="C171" s="326" t="s">
        <v>181</v>
      </c>
      <c r="D171" s="326" t="s">
        <v>191</v>
      </c>
      <c r="E171" s="343" t="s">
        <v>247</v>
      </c>
      <c r="F171" s="326"/>
      <c r="G171" s="341">
        <f>G172+G174</f>
        <v>79.5</v>
      </c>
    </row>
    <row r="172" spans="1:7" ht="51">
      <c r="A172" s="324" t="s">
        <v>86</v>
      </c>
      <c r="B172" s="315" t="s">
        <v>294</v>
      </c>
      <c r="C172" s="326" t="s">
        <v>181</v>
      </c>
      <c r="D172" s="326" t="s">
        <v>191</v>
      </c>
      <c r="E172" s="343" t="s">
        <v>247</v>
      </c>
      <c r="F172" s="326" t="s">
        <v>392</v>
      </c>
      <c r="G172" s="341">
        <f>G173</f>
        <v>79.5</v>
      </c>
    </row>
    <row r="173" spans="1:7" ht="25.5">
      <c r="A173" s="324" t="s">
        <v>61</v>
      </c>
      <c r="B173" s="315" t="s">
        <v>294</v>
      </c>
      <c r="C173" s="326" t="s">
        <v>181</v>
      </c>
      <c r="D173" s="326" t="s">
        <v>191</v>
      </c>
      <c r="E173" s="343" t="s">
        <v>247</v>
      </c>
      <c r="F173" s="326" t="s">
        <v>326</v>
      </c>
      <c r="G173" s="323">
        <f>'расходы 2022 год'!G68</f>
        <v>79.5</v>
      </c>
    </row>
    <row r="174" spans="1:7" ht="43.5" customHeight="1" hidden="1">
      <c r="A174" s="329" t="s">
        <v>90</v>
      </c>
      <c r="B174" s="315" t="s">
        <v>294</v>
      </c>
      <c r="C174" s="326" t="s">
        <v>181</v>
      </c>
      <c r="D174" s="326" t="s">
        <v>191</v>
      </c>
      <c r="E174" s="343" t="s">
        <v>247</v>
      </c>
      <c r="F174" s="321" t="s">
        <v>91</v>
      </c>
      <c r="G174" s="323"/>
    </row>
    <row r="175" spans="1:7" ht="17.25" customHeight="1" hidden="1">
      <c r="A175" s="324" t="s">
        <v>63</v>
      </c>
      <c r="B175" s="315" t="s">
        <v>294</v>
      </c>
      <c r="C175" s="326" t="s">
        <v>181</v>
      </c>
      <c r="D175" s="326" t="s">
        <v>191</v>
      </c>
      <c r="E175" s="343" t="s">
        <v>247</v>
      </c>
      <c r="F175" s="321" t="s">
        <v>62</v>
      </c>
      <c r="G175" s="323"/>
    </row>
    <row r="176" spans="1:7" ht="27">
      <c r="A176" s="365" t="s">
        <v>71</v>
      </c>
      <c r="B176" s="311" t="s">
        <v>294</v>
      </c>
      <c r="C176" s="344" t="s">
        <v>220</v>
      </c>
      <c r="D176" s="344" t="s">
        <v>181</v>
      </c>
      <c r="E176" s="312" t="s">
        <v>31</v>
      </c>
      <c r="F176" s="321"/>
      <c r="G176" s="360">
        <f>G177+G187+G190+G207+G213+G210+G203+G184+G205</f>
        <v>686.3</v>
      </c>
    </row>
    <row r="177" spans="1:7" ht="16.5" customHeight="1">
      <c r="A177" s="364" t="s">
        <v>222</v>
      </c>
      <c r="B177" s="315" t="s">
        <v>294</v>
      </c>
      <c r="C177" s="321" t="s">
        <v>220</v>
      </c>
      <c r="D177" s="321" t="s">
        <v>181</v>
      </c>
      <c r="E177" s="343" t="s">
        <v>34</v>
      </c>
      <c r="F177" s="321"/>
      <c r="G177" s="341">
        <f>G178</f>
        <v>102</v>
      </c>
    </row>
    <row r="178" spans="1:7" ht="15.75">
      <c r="A178" s="364" t="s">
        <v>115</v>
      </c>
      <c r="B178" s="315" t="s">
        <v>294</v>
      </c>
      <c r="C178" s="321" t="s">
        <v>220</v>
      </c>
      <c r="D178" s="321" t="s">
        <v>181</v>
      </c>
      <c r="E178" s="343" t="s">
        <v>34</v>
      </c>
      <c r="F178" s="321" t="s">
        <v>116</v>
      </c>
      <c r="G178" s="341">
        <f>G179</f>
        <v>102</v>
      </c>
    </row>
    <row r="179" spans="1:7" ht="15.75">
      <c r="A179" s="366" t="s">
        <v>103</v>
      </c>
      <c r="B179" s="315"/>
      <c r="C179" s="321"/>
      <c r="D179" s="321"/>
      <c r="E179" s="343" t="s">
        <v>34</v>
      </c>
      <c r="F179" s="321" t="s">
        <v>391</v>
      </c>
      <c r="G179" s="341">
        <f>'расходы 2022 год'!G321</f>
        <v>102</v>
      </c>
    </row>
    <row r="180" spans="1:7" ht="15.75" hidden="1">
      <c r="A180" s="367"/>
      <c r="B180" s="315"/>
      <c r="C180" s="321"/>
      <c r="D180" s="321"/>
      <c r="E180" s="312"/>
      <c r="F180" s="344"/>
      <c r="G180" s="341"/>
    </row>
    <row r="181" spans="1:7" ht="25.5" hidden="1">
      <c r="A181" s="327" t="s">
        <v>71</v>
      </c>
      <c r="B181" s="315"/>
      <c r="C181" s="321"/>
      <c r="D181" s="321"/>
      <c r="E181" s="345" t="s">
        <v>31</v>
      </c>
      <c r="F181" s="325" t="s">
        <v>91</v>
      </c>
      <c r="G181" s="341"/>
    </row>
    <row r="182" spans="1:7" ht="25.5" hidden="1">
      <c r="A182" s="327" t="s">
        <v>418</v>
      </c>
      <c r="B182" s="315"/>
      <c r="C182" s="321"/>
      <c r="D182" s="321"/>
      <c r="E182" s="345" t="s">
        <v>419</v>
      </c>
      <c r="F182" s="325" t="s">
        <v>62</v>
      </c>
      <c r="G182" s="341"/>
    </row>
    <row r="183" spans="1:7" ht="15.75" hidden="1">
      <c r="A183" s="368"/>
      <c r="B183" s="315"/>
      <c r="C183" s="321"/>
      <c r="D183" s="321"/>
      <c r="E183" s="312"/>
      <c r="F183" s="344"/>
      <c r="G183" s="341"/>
    </row>
    <row r="184" spans="1:7" ht="51" hidden="1">
      <c r="A184" s="349" t="s">
        <v>420</v>
      </c>
      <c r="B184" s="315"/>
      <c r="C184" s="321"/>
      <c r="D184" s="321"/>
      <c r="E184" s="316" t="s">
        <v>421</v>
      </c>
      <c r="F184" s="317"/>
      <c r="G184" s="341">
        <f>G185</f>
        <v>0</v>
      </c>
    </row>
    <row r="185" spans="1:7" ht="25.5" hidden="1">
      <c r="A185" s="329" t="s">
        <v>90</v>
      </c>
      <c r="B185" s="315"/>
      <c r="C185" s="321"/>
      <c r="D185" s="321"/>
      <c r="E185" s="343" t="s">
        <v>421</v>
      </c>
      <c r="F185" s="321" t="s">
        <v>91</v>
      </c>
      <c r="G185" s="341">
        <f>G186</f>
        <v>0</v>
      </c>
    </row>
    <row r="186" spans="1:7" ht="25.5" hidden="1">
      <c r="A186" s="330" t="s">
        <v>92</v>
      </c>
      <c r="B186" s="315"/>
      <c r="C186" s="321"/>
      <c r="D186" s="321"/>
      <c r="E186" s="343" t="s">
        <v>421</v>
      </c>
      <c r="F186" s="321" t="s">
        <v>62</v>
      </c>
      <c r="G186" s="341"/>
    </row>
    <row r="187" spans="1:7" ht="15.75" hidden="1">
      <c r="A187" s="329" t="s">
        <v>192</v>
      </c>
      <c r="B187" s="315" t="s">
        <v>294</v>
      </c>
      <c r="C187" s="321" t="s">
        <v>186</v>
      </c>
      <c r="D187" s="321" t="s">
        <v>182</v>
      </c>
      <c r="E187" s="343" t="s">
        <v>163</v>
      </c>
      <c r="F187" s="321"/>
      <c r="G187" s="323">
        <f>G188</f>
        <v>0</v>
      </c>
    </row>
    <row r="188" spans="1:7" ht="28.5" customHeight="1" hidden="1">
      <c r="A188" s="329" t="s">
        <v>90</v>
      </c>
      <c r="B188" s="315" t="s">
        <v>294</v>
      </c>
      <c r="C188" s="321" t="s">
        <v>186</v>
      </c>
      <c r="D188" s="321" t="s">
        <v>182</v>
      </c>
      <c r="E188" s="343" t="s">
        <v>163</v>
      </c>
      <c r="F188" s="321" t="s">
        <v>91</v>
      </c>
      <c r="G188" s="341">
        <f>G189</f>
        <v>0</v>
      </c>
    </row>
    <row r="189" spans="1:7" s="342" customFormat="1" ht="29.25" customHeight="1" hidden="1">
      <c r="A189" s="324" t="s">
        <v>92</v>
      </c>
      <c r="B189" s="315" t="s">
        <v>294</v>
      </c>
      <c r="C189" s="321" t="s">
        <v>186</v>
      </c>
      <c r="D189" s="321" t="s">
        <v>182</v>
      </c>
      <c r="E189" s="343" t="s">
        <v>163</v>
      </c>
      <c r="F189" s="321" t="s">
        <v>62</v>
      </c>
      <c r="G189" s="323"/>
    </row>
    <row r="190" spans="1:7" s="342" customFormat="1" ht="15.75" customHeight="1" hidden="1">
      <c r="A190" s="329" t="s">
        <v>226</v>
      </c>
      <c r="B190" s="315"/>
      <c r="C190" s="321"/>
      <c r="D190" s="321"/>
      <c r="E190" s="343" t="s">
        <v>125</v>
      </c>
      <c r="F190" s="321"/>
      <c r="G190" s="323">
        <f>G191+G194+G197+G200</f>
        <v>259.3</v>
      </c>
    </row>
    <row r="191" spans="1:7" ht="27" customHeight="1">
      <c r="A191" s="329" t="s">
        <v>40</v>
      </c>
      <c r="B191" s="315"/>
      <c r="C191" s="321"/>
      <c r="D191" s="321"/>
      <c r="E191" s="316" t="s">
        <v>35</v>
      </c>
      <c r="F191" s="335"/>
      <c r="G191" s="323">
        <f>G192</f>
        <v>132.4</v>
      </c>
    </row>
    <row r="192" spans="1:7" ht="15.75" customHeight="1">
      <c r="A192" s="329" t="s">
        <v>104</v>
      </c>
      <c r="B192" s="315"/>
      <c r="C192" s="321"/>
      <c r="D192" s="321"/>
      <c r="E192" s="345" t="s">
        <v>35</v>
      </c>
      <c r="F192" s="321" t="s">
        <v>105</v>
      </c>
      <c r="G192" s="323">
        <f>G193</f>
        <v>132.4</v>
      </c>
    </row>
    <row r="193" spans="1:7" ht="15.75" customHeight="1">
      <c r="A193" s="327" t="s">
        <v>389</v>
      </c>
      <c r="B193" s="315"/>
      <c r="C193" s="321"/>
      <c r="D193" s="321"/>
      <c r="E193" s="345" t="s">
        <v>35</v>
      </c>
      <c r="F193" s="325" t="s">
        <v>193</v>
      </c>
      <c r="G193" s="323">
        <f>'расходы 2022 год'!G341</f>
        <v>132.4</v>
      </c>
    </row>
    <row r="194" spans="1:7" ht="13.5" customHeight="1">
      <c r="A194" s="329" t="s">
        <v>46</v>
      </c>
      <c r="B194" s="315"/>
      <c r="C194" s="321"/>
      <c r="D194" s="321"/>
      <c r="E194" s="316" t="s">
        <v>36</v>
      </c>
      <c r="F194" s="335"/>
      <c r="G194" s="369">
        <f>G195</f>
        <v>99.3</v>
      </c>
    </row>
    <row r="195" spans="1:7" ht="15" customHeight="1">
      <c r="A195" s="329" t="s">
        <v>104</v>
      </c>
      <c r="B195" s="315"/>
      <c r="C195" s="321"/>
      <c r="D195" s="321"/>
      <c r="E195" s="345" t="s">
        <v>36</v>
      </c>
      <c r="F195" s="321" t="s">
        <v>105</v>
      </c>
      <c r="G195" s="323">
        <f>G196</f>
        <v>99.3</v>
      </c>
    </row>
    <row r="196" spans="1:7" ht="12.75" customHeight="1">
      <c r="A196" s="327" t="s">
        <v>389</v>
      </c>
      <c r="B196" s="315"/>
      <c r="C196" s="321"/>
      <c r="D196" s="321"/>
      <c r="E196" s="345" t="s">
        <v>36</v>
      </c>
      <c r="F196" s="325" t="s">
        <v>193</v>
      </c>
      <c r="G196" s="323">
        <f>'расходы 2022 год'!G344</f>
        <v>99.3</v>
      </c>
    </row>
    <row r="197" spans="1:7" ht="26.25" customHeight="1">
      <c r="A197" s="329" t="s">
        <v>41</v>
      </c>
      <c r="B197" s="315"/>
      <c r="C197" s="321"/>
      <c r="D197" s="321"/>
      <c r="E197" s="316" t="s">
        <v>37</v>
      </c>
      <c r="F197" s="335"/>
      <c r="G197" s="323">
        <f>G198</f>
        <v>27.6</v>
      </c>
    </row>
    <row r="198" spans="1:7" ht="15.75" customHeight="1">
      <c r="A198" s="329" t="s">
        <v>104</v>
      </c>
      <c r="B198" s="315"/>
      <c r="C198" s="321"/>
      <c r="D198" s="321"/>
      <c r="E198" s="345" t="s">
        <v>37</v>
      </c>
      <c r="F198" s="321" t="s">
        <v>105</v>
      </c>
      <c r="G198" s="323">
        <f>G199</f>
        <v>27.6</v>
      </c>
    </row>
    <row r="199" spans="1:7" ht="18" customHeight="1">
      <c r="A199" s="327" t="s">
        <v>389</v>
      </c>
      <c r="B199" s="315"/>
      <c r="C199" s="321"/>
      <c r="D199" s="321"/>
      <c r="E199" s="345" t="s">
        <v>37</v>
      </c>
      <c r="F199" s="325" t="s">
        <v>193</v>
      </c>
      <c r="G199" s="323">
        <f>'расходы 2022 год'!G347</f>
        <v>27.6</v>
      </c>
    </row>
    <row r="200" spans="1:7" ht="57.75" customHeight="1" hidden="1">
      <c r="A200" s="380" t="s">
        <v>493</v>
      </c>
      <c r="B200" s="315"/>
      <c r="C200" s="321"/>
      <c r="D200" s="321"/>
      <c r="E200" s="316" t="s">
        <v>494</v>
      </c>
      <c r="F200" s="335"/>
      <c r="G200" s="318">
        <f>G201</f>
        <v>0</v>
      </c>
    </row>
    <row r="201" spans="1:7" ht="18" customHeight="1" hidden="1">
      <c r="A201" s="329" t="s">
        <v>104</v>
      </c>
      <c r="B201" s="315"/>
      <c r="C201" s="321"/>
      <c r="D201" s="321"/>
      <c r="E201" s="345" t="s">
        <v>494</v>
      </c>
      <c r="F201" s="325" t="s">
        <v>105</v>
      </c>
      <c r="G201" s="323">
        <f>G202</f>
        <v>0</v>
      </c>
    </row>
    <row r="202" spans="1:7" ht="18" customHeight="1" hidden="1">
      <c r="A202" s="327" t="s">
        <v>389</v>
      </c>
      <c r="B202" s="315"/>
      <c r="C202" s="321"/>
      <c r="D202" s="321"/>
      <c r="E202" s="345" t="s">
        <v>494</v>
      </c>
      <c r="F202" s="325" t="s">
        <v>193</v>
      </c>
      <c r="G202" s="323">
        <f>'расходы 2022 год'!G334</f>
        <v>0</v>
      </c>
    </row>
    <row r="203" spans="1:7" ht="31.5" customHeight="1" hidden="1">
      <c r="A203" s="327" t="s">
        <v>414</v>
      </c>
      <c r="B203" s="315"/>
      <c r="C203" s="321"/>
      <c r="D203" s="321"/>
      <c r="E203" s="345" t="s">
        <v>415</v>
      </c>
      <c r="F203" s="325"/>
      <c r="G203" s="323">
        <f>G204</f>
        <v>0</v>
      </c>
    </row>
    <row r="204" spans="1:7" ht="21.75" customHeight="1" hidden="1">
      <c r="A204" s="327" t="s">
        <v>115</v>
      </c>
      <c r="B204" s="315"/>
      <c r="C204" s="321"/>
      <c r="D204" s="321"/>
      <c r="E204" s="345" t="s">
        <v>415</v>
      </c>
      <c r="F204" s="325" t="s">
        <v>116</v>
      </c>
      <c r="G204" s="323"/>
    </row>
    <row r="205" spans="1:7" ht="27.75" customHeight="1" hidden="1">
      <c r="A205" s="327" t="s">
        <v>463</v>
      </c>
      <c r="B205" s="315"/>
      <c r="C205" s="321"/>
      <c r="D205" s="321"/>
      <c r="E205" s="345" t="s">
        <v>464</v>
      </c>
      <c r="F205" s="325" t="s">
        <v>91</v>
      </c>
      <c r="G205" s="323">
        <f>G206</f>
        <v>0</v>
      </c>
    </row>
    <row r="206" spans="1:7" ht="27.75" customHeight="1" hidden="1">
      <c r="A206" s="330" t="s">
        <v>92</v>
      </c>
      <c r="B206" s="315"/>
      <c r="C206" s="321"/>
      <c r="D206" s="321"/>
      <c r="E206" s="345" t="s">
        <v>464</v>
      </c>
      <c r="F206" s="325" t="s">
        <v>62</v>
      </c>
      <c r="G206" s="323"/>
    </row>
    <row r="207" spans="1:7" ht="18.75" customHeight="1">
      <c r="A207" s="329" t="s">
        <v>42</v>
      </c>
      <c r="B207" s="315"/>
      <c r="C207" s="321"/>
      <c r="D207" s="321"/>
      <c r="E207" s="343" t="s">
        <v>121</v>
      </c>
      <c r="F207" s="344"/>
      <c r="G207" s="323">
        <f>G208</f>
        <v>325</v>
      </c>
    </row>
    <row r="208" spans="1:7" ht="30.75" customHeight="1">
      <c r="A208" s="329" t="s">
        <v>90</v>
      </c>
      <c r="B208" s="315"/>
      <c r="C208" s="321"/>
      <c r="D208" s="321"/>
      <c r="E208" s="345" t="s">
        <v>121</v>
      </c>
      <c r="F208" s="321" t="s">
        <v>91</v>
      </c>
      <c r="G208" s="289">
        <f>G209</f>
        <v>325</v>
      </c>
    </row>
    <row r="209" spans="1:7" ht="30.75" customHeight="1">
      <c r="A209" s="330" t="s">
        <v>92</v>
      </c>
      <c r="B209" s="315"/>
      <c r="C209" s="321"/>
      <c r="D209" s="321"/>
      <c r="E209" s="345" t="s">
        <v>121</v>
      </c>
      <c r="F209" s="321" t="s">
        <v>62</v>
      </c>
      <c r="G209" s="289">
        <f>'расходы 2022 год'!G192</f>
        <v>325</v>
      </c>
    </row>
    <row r="210" spans="1:7" ht="30.75" customHeight="1" hidden="1">
      <c r="A210" s="327" t="s">
        <v>110</v>
      </c>
      <c r="B210" s="315"/>
      <c r="C210" s="321"/>
      <c r="D210" s="321"/>
      <c r="E210" s="345" t="s">
        <v>111</v>
      </c>
      <c r="F210" s="325"/>
      <c r="G210" s="289">
        <f>G211</f>
        <v>0</v>
      </c>
    </row>
    <row r="211" spans="1:7" ht="30.75" customHeight="1" hidden="1">
      <c r="A211" s="327" t="s">
        <v>2</v>
      </c>
      <c r="B211" s="315"/>
      <c r="C211" s="321"/>
      <c r="D211" s="321"/>
      <c r="E211" s="345" t="s">
        <v>111</v>
      </c>
      <c r="F211" s="325" t="s">
        <v>93</v>
      </c>
      <c r="G211" s="289">
        <f>G212</f>
        <v>0</v>
      </c>
    </row>
    <row r="212" spans="1:7" ht="30.75" customHeight="1" hidden="1">
      <c r="A212" s="329" t="s">
        <v>107</v>
      </c>
      <c r="B212" s="315"/>
      <c r="C212" s="321"/>
      <c r="D212" s="321"/>
      <c r="E212" s="345" t="s">
        <v>111</v>
      </c>
      <c r="F212" s="325" t="s">
        <v>65</v>
      </c>
      <c r="G212" s="289"/>
    </row>
    <row r="213" spans="1:7" ht="30.75" customHeight="1" hidden="1">
      <c r="A213" s="327" t="s">
        <v>254</v>
      </c>
      <c r="B213" s="315"/>
      <c r="C213" s="321"/>
      <c r="D213" s="321"/>
      <c r="E213" s="345" t="s">
        <v>255</v>
      </c>
      <c r="F213" s="345"/>
      <c r="G213" s="289">
        <f>G214</f>
        <v>0</v>
      </c>
    </row>
    <row r="214" spans="1:7" ht="30.75" customHeight="1" hidden="1">
      <c r="A214" s="330" t="s">
        <v>470</v>
      </c>
      <c r="B214" s="315"/>
      <c r="C214" s="321"/>
      <c r="D214" s="321"/>
      <c r="E214" s="345" t="s">
        <v>255</v>
      </c>
      <c r="F214" s="345" t="s">
        <v>471</v>
      </c>
      <c r="G214" s="289">
        <f>G215</f>
        <v>0</v>
      </c>
    </row>
    <row r="215" spans="1:7" ht="30.75" customHeight="1" hidden="1">
      <c r="A215" s="330" t="s">
        <v>470</v>
      </c>
      <c r="B215" s="315"/>
      <c r="C215" s="321"/>
      <c r="D215" s="321"/>
      <c r="E215" s="345" t="s">
        <v>255</v>
      </c>
      <c r="F215" s="345" t="s">
        <v>472</v>
      </c>
      <c r="G215" s="289"/>
    </row>
    <row r="216" spans="1:7" s="290" customFormat="1" ht="15.75" customHeight="1">
      <c r="A216" s="370" t="s">
        <v>296</v>
      </c>
      <c r="B216" s="371"/>
      <c r="C216" s="372"/>
      <c r="D216" s="372"/>
      <c r="E216" s="373"/>
      <c r="F216" s="347"/>
      <c r="G216" s="357">
        <f>G176+G159+G148+G143+G138</f>
        <v>15187.200000000003</v>
      </c>
    </row>
    <row r="217" spans="1:7" s="290" customFormat="1" ht="15" customHeight="1">
      <c r="A217" s="370" t="s">
        <v>297</v>
      </c>
      <c r="B217" s="371"/>
      <c r="C217" s="347"/>
      <c r="D217" s="347"/>
      <c r="E217" s="373"/>
      <c r="F217" s="347"/>
      <c r="G217" s="381">
        <f>G216+G137</f>
        <v>29604.54</v>
      </c>
    </row>
    <row r="218" ht="15.75">
      <c r="G218" s="376"/>
    </row>
    <row r="219" ht="15.75">
      <c r="G219" s="376"/>
    </row>
    <row r="220" ht="15.75">
      <c r="G220" s="363"/>
    </row>
    <row r="221" ht="15.75">
      <c r="G221" s="363"/>
    </row>
    <row r="268" spans="2:5" ht="15.75">
      <c r="B268" s="378"/>
      <c r="C268" s="379"/>
      <c r="D268" s="379"/>
      <c r="E268" s="379"/>
    </row>
    <row r="269" spans="2:5" ht="15.75">
      <c r="B269" s="378"/>
      <c r="C269" s="379"/>
      <c r="D269" s="379"/>
      <c r="E269" s="379"/>
    </row>
    <row r="270" spans="2:5" ht="15.75">
      <c r="B270" s="378"/>
      <c r="C270" s="379"/>
      <c r="D270" s="379"/>
      <c r="E270" s="379"/>
    </row>
    <row r="271" spans="2:5" ht="15.75">
      <c r="B271" s="378"/>
      <c r="C271" s="379"/>
      <c r="D271" s="379"/>
      <c r="E271" s="379"/>
    </row>
    <row r="272" spans="2:5" ht="15.75">
      <c r="B272" s="378"/>
      <c r="C272" s="379"/>
      <c r="D272" s="379"/>
      <c r="E272" s="379"/>
    </row>
  </sheetData>
  <sheetProtection/>
  <mergeCells count="4">
    <mergeCell ref="C1:G1"/>
    <mergeCell ref="C2:G2"/>
    <mergeCell ref="C3:G3"/>
    <mergeCell ref="A5:G5"/>
  </mergeCells>
  <printOptions/>
  <pageMargins left="0.7" right="0.7" top="0.75" bottom="0.75" header="0.3" footer="0.3"/>
  <pageSetup orientation="portrait" paperSize="9" scale="9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Финотдел</cp:lastModifiedBy>
  <cp:lastPrinted>2021-02-08T05:28:43Z</cp:lastPrinted>
  <dcterms:created xsi:type="dcterms:W3CDTF">2007-12-24T02:44:39Z</dcterms:created>
  <dcterms:modified xsi:type="dcterms:W3CDTF">2021-11-15T04:30:29Z</dcterms:modified>
  <cp:category/>
  <cp:version/>
  <cp:contentType/>
  <cp:contentStatus/>
</cp:coreProperties>
</file>